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BDA" lockStructure="1"/>
  <bookViews>
    <workbookView xWindow="0" yWindow="120" windowWidth="17910" windowHeight="10845" activeTab="1"/>
  </bookViews>
  <sheets>
    <sheet name="Hinweise" sheetId="2" r:id="rId1"/>
    <sheet name="Tabelle" sheetId="1" r:id="rId2"/>
    <sheet name="Abi-Note" sheetId="3" r:id="rId3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2" i="1"/>
  <c r="N13" i="1"/>
  <c r="N14" i="1"/>
  <c r="N16" i="1"/>
  <c r="N17" i="1"/>
  <c r="N18" i="1"/>
  <c r="J31" i="1" l="1"/>
  <c r="E31" i="1"/>
  <c r="N19" i="1" l="1"/>
  <c r="N20" i="1"/>
  <c r="N22" i="1"/>
  <c r="N23" i="1"/>
  <c r="N24" i="1"/>
  <c r="N25" i="1"/>
  <c r="N26" i="1"/>
  <c r="N28" i="1"/>
  <c r="N29" i="1"/>
  <c r="P12" i="1"/>
  <c r="P13" i="1"/>
  <c r="P14" i="1"/>
  <c r="P16" i="1"/>
  <c r="P17" i="1"/>
  <c r="P18" i="1"/>
  <c r="P19" i="1"/>
  <c r="P20" i="1"/>
  <c r="P22" i="1"/>
  <c r="P23" i="1"/>
  <c r="P24" i="1"/>
  <c r="P25" i="1"/>
  <c r="P26" i="1"/>
  <c r="P28" i="1"/>
  <c r="P29" i="1"/>
  <c r="P7" i="1"/>
  <c r="P8" i="1"/>
  <c r="P9" i="1"/>
  <c r="P10" i="1"/>
  <c r="P6" i="1"/>
  <c r="N31" i="1" l="1"/>
  <c r="P31" i="1"/>
  <c r="O33" i="1" s="1"/>
</calcChain>
</file>

<file path=xl/sharedStrings.xml><?xml version="1.0" encoding="utf-8"?>
<sst xmlns="http://schemas.openxmlformats.org/spreadsheetml/2006/main" count="111" uniqueCount="80">
  <si>
    <t>Fach</t>
  </si>
  <si>
    <t>PF</t>
  </si>
  <si>
    <t>Deutsch</t>
  </si>
  <si>
    <t>Englisch</t>
  </si>
  <si>
    <t>Französisch</t>
  </si>
  <si>
    <t>Latein</t>
  </si>
  <si>
    <t>Kunst</t>
  </si>
  <si>
    <t>Musik</t>
  </si>
  <si>
    <t>Erdkunde</t>
  </si>
  <si>
    <t>Geschichte</t>
  </si>
  <si>
    <t>WuN</t>
  </si>
  <si>
    <t>Mathematik</t>
  </si>
  <si>
    <t>Biologie</t>
  </si>
  <si>
    <t>Chemie</t>
  </si>
  <si>
    <t>Physik</t>
  </si>
  <si>
    <t>Informatik</t>
  </si>
  <si>
    <t>Sport</t>
  </si>
  <si>
    <t>4 Kurse</t>
  </si>
  <si>
    <t>4 Kurse in einer Fremdsprache</t>
  </si>
  <si>
    <t>12/1</t>
  </si>
  <si>
    <t>12/2</t>
  </si>
  <si>
    <t>Belegung</t>
  </si>
  <si>
    <t>4 Kurse in einem Fach</t>
  </si>
  <si>
    <t>Mindest-Belegungs-verpflichtung</t>
  </si>
  <si>
    <t>X</t>
  </si>
  <si>
    <t>---</t>
  </si>
  <si>
    <t>Wichtige Hinweise:</t>
  </si>
  <si>
    <t>Spanisch</t>
  </si>
  <si>
    <t>Darst. Spiel</t>
  </si>
  <si>
    <t>11/1</t>
  </si>
  <si>
    <t>11/2</t>
  </si>
  <si>
    <t>Politik-Wirt.</t>
  </si>
  <si>
    <t>Religion</t>
  </si>
  <si>
    <t>2 Kurse</t>
  </si>
  <si>
    <t>2 Kurse in einem Fach</t>
  </si>
  <si>
    <t>Kurse in einem Fach</t>
  </si>
  <si>
    <r>
      <t xml:space="preserve">insgesamt </t>
    </r>
    <r>
      <rPr>
        <b/>
        <u/>
        <sz val="8"/>
        <rFont val="Arial"/>
        <family val="2"/>
      </rPr>
      <t>&gt;</t>
    </r>
    <r>
      <rPr>
        <b/>
        <sz val="8"/>
        <rFont val="Arial"/>
        <family val="2"/>
      </rPr>
      <t xml:space="preserve"> 100 P.</t>
    </r>
  </si>
  <si>
    <t>Gesamtqualifikation                 (Punkte eintragen)</t>
  </si>
  <si>
    <t>Berechnung der Abiturnote</t>
  </si>
  <si>
    <t>Gesamtpunktzahl</t>
  </si>
  <si>
    <t>Abi-Note</t>
  </si>
  <si>
    <t>von</t>
  </si>
  <si>
    <t>bis</t>
  </si>
  <si>
    <t>P1</t>
  </si>
  <si>
    <t>P2</t>
  </si>
  <si>
    <t>P3</t>
  </si>
  <si>
    <t>P4</t>
  </si>
  <si>
    <t>P5</t>
  </si>
  <si>
    <t>Seminarfach</t>
  </si>
  <si>
    <t>eAx2</t>
  </si>
  <si>
    <t>Σ</t>
  </si>
  <si>
    <t>P. x 4</t>
  </si>
  <si>
    <t>Abi</t>
  </si>
  <si>
    <r>
      <rPr>
        <b/>
        <u/>
        <sz val="8"/>
        <rFont val="Calibri"/>
        <family val="2"/>
      </rPr>
      <t>≥</t>
    </r>
    <r>
      <rPr>
        <b/>
        <u/>
        <sz val="8"/>
        <rFont val="Arial"/>
        <family val="2"/>
      </rPr>
      <t>200 P.</t>
    </r>
  </si>
  <si>
    <r>
      <t xml:space="preserve">insgesamt </t>
    </r>
    <r>
      <rPr>
        <b/>
        <u/>
        <sz val="8"/>
        <rFont val="Arial"/>
        <family val="2"/>
      </rPr>
      <t>&gt;</t>
    </r>
    <r>
      <rPr>
        <b/>
        <sz val="8"/>
        <rFont val="Arial"/>
        <family val="2"/>
      </rPr>
      <t xml:space="preserve"> 36 K.</t>
    </r>
  </si>
  <si>
    <t>Wahlen</t>
  </si>
  <si>
    <t>Block I</t>
  </si>
  <si>
    <t>Block II</t>
  </si>
  <si>
    <t xml:space="preserve">     Zu den 36 Kursen gehören:</t>
  </si>
  <si>
    <t>Anzahl/Summe:</t>
  </si>
  <si>
    <t xml:space="preserve">Die Tabelle ist so angelegt, dass Eintragungen nur in bestimmtem Feldern möglich sind.  </t>
  </si>
  <si>
    <t>Die Eintragungen selbst können immer nur aus einer vorgegebenen Liste ausgewählt werden, um Fehleingaben zu vermeiden.</t>
  </si>
  <si>
    <t>Für eine Eintragung bitte in das entsprechende Feld klicken und dann die Auswahlliste mit dem Pfeil nach unten öffnen.</t>
  </si>
  <si>
    <t xml:space="preserve">     Die Anzahl der Kure wird automatisch gezählt und bei Anzahl/Summe eingetragen.</t>
  </si>
  <si>
    <t>Diese Excel-Mappe besteht aus drei Tabellenblättern: 1. Hinweise, 2. Tabelle und 3. Abi-Note.</t>
  </si>
  <si>
    <t>Eines dieser drei Blätter kann unten links ausgewählt werden.</t>
  </si>
  <si>
    <r>
      <t xml:space="preserve">(1) Bitte zuerst in der Spalte </t>
    </r>
    <r>
      <rPr>
        <b/>
        <sz val="14"/>
        <rFont val="Arial"/>
        <family val="2"/>
      </rPr>
      <t>PF</t>
    </r>
    <r>
      <rPr>
        <sz val="14"/>
        <rFont val="Arial"/>
        <family val="2"/>
      </rPr>
      <t xml:space="preserve"> alle gewählten Prüfungsfächer angeben (P1, …, P5)</t>
    </r>
  </si>
  <si>
    <r>
      <t xml:space="preserve">(2) In den vier Spalten </t>
    </r>
    <r>
      <rPr>
        <b/>
        <sz val="14"/>
        <rFont val="Arial"/>
        <family val="2"/>
      </rPr>
      <t>Wahlen (Belegung)</t>
    </r>
    <r>
      <rPr>
        <sz val="14"/>
        <rFont val="Arial"/>
        <family val="2"/>
      </rPr>
      <t xml:space="preserve"> bitte alle </t>
    </r>
    <r>
      <rPr>
        <b/>
        <u/>
        <sz val="14"/>
        <rFont val="Arial"/>
        <family val="2"/>
      </rPr>
      <t>belegten</t>
    </r>
    <r>
      <rPr>
        <sz val="14"/>
        <rFont val="Arial"/>
        <family val="2"/>
      </rPr>
      <t xml:space="preserve"> Kurse durch ein X kennzeichnen</t>
    </r>
  </si>
  <si>
    <r>
      <t xml:space="preserve">(3) In die vier Spalten unter </t>
    </r>
    <r>
      <rPr>
        <b/>
        <sz val="14"/>
        <rFont val="Arial"/>
        <family val="2"/>
      </rPr>
      <t>Block I</t>
    </r>
    <r>
      <rPr>
        <sz val="14"/>
        <rFont val="Arial"/>
        <family val="2"/>
      </rPr>
      <t xml:space="preserve"> die Ergebnisse der 36 Kurse eintragen, die für die Gesamtqualifikation </t>
    </r>
    <r>
      <rPr>
        <b/>
        <u/>
        <sz val="14"/>
        <rFont val="Arial"/>
        <family val="2"/>
      </rPr>
      <t>eingebracht</t>
    </r>
    <r>
      <rPr>
        <sz val="14"/>
        <rFont val="Arial"/>
        <family val="2"/>
      </rPr>
      <t xml:space="preserve"> werden sollen.</t>
    </r>
  </si>
  <si>
    <r>
      <t xml:space="preserve">     </t>
    </r>
    <r>
      <rPr>
        <u/>
        <sz val="14"/>
        <rFont val="Arial"/>
        <family val="2"/>
      </rPr>
      <t>Pflicht</t>
    </r>
    <r>
      <rPr>
        <sz val="14"/>
        <rFont val="Arial"/>
        <family val="2"/>
      </rPr>
      <t xml:space="preserve">:    4 x Deutsch, 4 x </t>
    </r>
    <r>
      <rPr>
        <u/>
        <sz val="14"/>
        <rFont val="Arial"/>
        <family val="2"/>
      </rPr>
      <t>eine</t>
    </r>
    <r>
      <rPr>
        <sz val="14"/>
        <rFont val="Arial"/>
        <family val="2"/>
      </rPr>
      <t xml:space="preserve"> Fremdsprache, 2 x Kunst </t>
    </r>
    <r>
      <rPr>
        <u/>
        <sz val="14"/>
        <rFont val="Arial"/>
        <family val="2"/>
      </rPr>
      <t>oder</t>
    </r>
    <r>
      <rPr>
        <sz val="14"/>
        <rFont val="Arial"/>
        <family val="2"/>
      </rPr>
      <t xml:space="preserve"> Musik </t>
    </r>
    <r>
      <rPr>
        <u/>
        <sz val="14"/>
        <rFont val="Arial"/>
        <family val="2"/>
      </rPr>
      <t>oder</t>
    </r>
    <r>
      <rPr>
        <sz val="14"/>
        <rFont val="Arial"/>
        <family val="2"/>
      </rPr>
      <t xml:space="preserve"> DS, 2 x Politik, 2 x Geschichte, 2 x Religion </t>
    </r>
    <r>
      <rPr>
        <u/>
        <sz val="14"/>
        <rFont val="Arial"/>
        <family val="2"/>
      </rPr>
      <t>oder</t>
    </r>
    <r>
      <rPr>
        <sz val="14"/>
        <rFont val="Arial"/>
        <family val="2"/>
      </rPr>
      <t xml:space="preserve"> WuN</t>
    </r>
  </si>
  <si>
    <r>
      <t xml:space="preserve">4 x Mathematik, 4 x </t>
    </r>
    <r>
      <rPr>
        <u/>
        <sz val="14"/>
        <rFont val="Arial"/>
        <family val="2"/>
      </rPr>
      <t>eine</t>
    </r>
    <r>
      <rPr>
        <sz val="14"/>
        <rFont val="Arial"/>
        <family val="2"/>
      </rPr>
      <t xml:space="preserve"> Naturwissenschaft</t>
    </r>
  </si>
  <si>
    <r>
      <t xml:space="preserve">     </t>
    </r>
    <r>
      <rPr>
        <u/>
        <sz val="14"/>
        <rFont val="Arial"/>
        <family val="2"/>
      </rPr>
      <t>Zusätzlich</t>
    </r>
    <r>
      <rPr>
        <sz val="14"/>
        <rFont val="Arial"/>
        <family val="2"/>
      </rPr>
      <t xml:space="preserve">: </t>
    </r>
    <r>
      <rPr>
        <u/>
        <sz val="14"/>
        <rFont val="Arial"/>
        <family val="2"/>
      </rPr>
      <t>maximal</t>
    </r>
    <r>
      <rPr>
        <sz val="14"/>
        <rFont val="Arial"/>
        <family val="2"/>
      </rPr>
      <t xml:space="preserve"> 3 x Sport; wenn mehr als 1 Kurs, dann </t>
    </r>
    <r>
      <rPr>
        <u/>
        <sz val="14"/>
        <rFont val="Arial"/>
        <family val="2"/>
      </rPr>
      <t>mindestens</t>
    </r>
    <r>
      <rPr>
        <sz val="14"/>
        <rFont val="Arial"/>
        <family val="2"/>
      </rPr>
      <t xml:space="preserve"> zwei verschiedene Sportarten und </t>
    </r>
    <r>
      <rPr>
        <u/>
        <sz val="14"/>
        <rFont val="Arial"/>
        <family val="2"/>
      </rPr>
      <t>mindestens</t>
    </r>
    <r>
      <rPr>
        <sz val="14"/>
        <rFont val="Arial"/>
        <family val="2"/>
      </rPr>
      <t xml:space="preserve"> eine Individualsportart</t>
    </r>
  </si>
  <si>
    <r>
      <t xml:space="preserve">     Weitere Kurse nach Wahl bis</t>
    </r>
    <r>
      <rPr>
        <u/>
        <sz val="14"/>
        <rFont val="Arial"/>
        <family val="2"/>
      </rPr>
      <t xml:space="preserve"> insgesamt</t>
    </r>
    <r>
      <rPr>
        <sz val="14"/>
        <rFont val="Arial"/>
        <family val="2"/>
      </rPr>
      <t xml:space="preserve"> genau 24 erreicht sind</t>
    </r>
  </si>
  <si>
    <r>
      <t xml:space="preserve">    </t>
    </r>
    <r>
      <rPr>
        <u/>
        <sz val="14"/>
        <rFont val="Arial"/>
        <family val="2"/>
      </rPr>
      <t>12 Kurse mit erhöhten Anforderungen (P1, P2 und P3)</t>
    </r>
    <r>
      <rPr>
        <sz val="14"/>
        <rFont val="Arial"/>
        <family val="2"/>
      </rPr>
      <t>; von den 12 Kursen müssen mindestens neun &gt; 05 P. aufweisen.</t>
    </r>
  </si>
  <si>
    <r>
      <t xml:space="preserve">(5) Die </t>
    </r>
    <r>
      <rPr>
        <b/>
        <sz val="14"/>
        <rFont val="Arial"/>
        <family val="2"/>
      </rPr>
      <t>Abiturnote</t>
    </r>
    <r>
      <rPr>
        <sz val="14"/>
        <rFont val="Arial"/>
        <family val="2"/>
      </rPr>
      <t xml:space="preserve"> ergibt sich aus der Tabelle auf dem Registerblatt Abi-Note.</t>
    </r>
  </si>
  <si>
    <t xml:space="preserve">Gesamtpunktzahl:   </t>
  </si>
  <si>
    <t>insgesamt genau 36 Kurse</t>
  </si>
  <si>
    <r>
      <t xml:space="preserve">(4) Die Gesamtpunktzahl wird automatisch berechnet aus der Summe der erreichten Punkte in Block I </t>
    </r>
    <r>
      <rPr>
        <u/>
        <sz val="14"/>
        <rFont val="Arial"/>
        <family val="2"/>
      </rPr>
      <t>und</t>
    </r>
    <r>
      <rPr>
        <sz val="14"/>
        <rFont val="Arial"/>
        <family val="2"/>
      </rPr>
      <t xml:space="preserve"> Block II.</t>
    </r>
  </si>
  <si>
    <r>
      <t xml:space="preserve">    Diese 12 Kurse gehen in </t>
    </r>
    <r>
      <rPr>
        <u/>
        <sz val="14"/>
        <rFont val="Arial"/>
        <family val="2"/>
      </rPr>
      <t>zweifacher</t>
    </r>
    <r>
      <rPr>
        <sz val="14"/>
        <rFont val="Arial"/>
        <family val="2"/>
      </rPr>
      <t xml:space="preserve"> Wertung in die Gesamtqualifikation ein. Die Berechnung erfolgt </t>
    </r>
    <r>
      <rPr>
        <u/>
        <sz val="14"/>
        <rFont val="Arial"/>
        <family val="2"/>
      </rPr>
      <t>automatisch</t>
    </r>
    <r>
      <rPr>
        <sz val="14"/>
        <rFont val="Arial"/>
        <family val="2"/>
      </rPr>
      <t xml:space="preserve"> in der Spalte Σ eAx2.</t>
    </r>
  </si>
  <si>
    <r>
      <t xml:space="preserve">     </t>
    </r>
    <r>
      <rPr>
        <u/>
        <sz val="14"/>
        <rFont val="Arial"/>
        <family val="2"/>
      </rPr>
      <t>24 Kurse mit grundlegenden Anforderungen</t>
    </r>
    <r>
      <rPr>
        <sz val="14"/>
        <rFont val="Arial"/>
        <family val="2"/>
      </rPr>
      <t xml:space="preserve"> in </t>
    </r>
    <r>
      <rPr>
        <u/>
        <sz val="14"/>
        <rFont val="Arial"/>
        <family val="2"/>
      </rPr>
      <t>einfacher</t>
    </r>
    <r>
      <rPr>
        <sz val="14"/>
        <rFont val="Arial"/>
        <family val="2"/>
      </rPr>
      <t xml:space="preserve"> Wertung, darunter </t>
    </r>
    <r>
      <rPr>
        <u/>
        <sz val="14"/>
        <rFont val="Arial"/>
        <family val="2"/>
      </rPr>
      <t>alle</t>
    </r>
    <r>
      <rPr>
        <sz val="14"/>
        <rFont val="Arial"/>
        <family val="2"/>
      </rPr>
      <t xml:space="preserve"> Kurse im 4. und 5. Prüfungsfach. </t>
    </r>
    <r>
      <rPr>
        <u/>
        <sz val="14"/>
        <rFont val="Arial"/>
        <family val="2"/>
      </rPr>
      <t>Mindestens 20 Kurse mit &gt; 05 P.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</si>
</sst>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14"/>
      <name val="Arial"/>
      <family val="2"/>
    </font>
    <font>
      <b/>
      <sz val="10"/>
      <color rgb="FFFF0000"/>
      <name val="Arial"/>
      <family val="2"/>
    </font>
    <font>
      <b/>
      <u/>
      <sz val="8"/>
      <name val="Calibri"/>
      <family val="2"/>
    </font>
    <font>
      <sz val="11"/>
      <color rgb="FF000000"/>
      <name val="Verdana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u/>
      <sz val="14"/>
      <name val="Arial"/>
      <family val="2"/>
    </font>
    <font>
      <sz val="10"/>
      <color theme="0" tint="-0.249977111117893"/>
      <name val="Arial"/>
      <family val="2"/>
    </font>
    <font>
      <b/>
      <sz val="12"/>
      <color theme="0" tint="-0.249977111117893"/>
      <name val="Arial"/>
      <family val="2"/>
    </font>
    <font>
      <sz val="11"/>
      <color theme="0" tint="-0.249977111117893"/>
      <name val="Verdana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11" fillId="0" borderId="0" xfId="0" applyFont="1"/>
    <xf numFmtId="0" fontId="4" fillId="0" borderId="0" xfId="0" applyFont="1"/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/>
    <xf numFmtId="1" fontId="0" fillId="2" borderId="0" xfId="0" applyNumberFormat="1" applyFill="1" applyBorder="1" applyAlignment="1">
      <alignment horizontal="center" vertical="center"/>
    </xf>
    <xf numFmtId="0" fontId="0" fillId="3" borderId="0" xfId="0" applyFill="1"/>
    <xf numFmtId="1" fontId="0" fillId="5" borderId="15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8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1" xfId="0" applyNumberFormat="1" applyFill="1" applyBorder="1" applyAlignment="1" applyProtection="1">
      <alignment horizontal="center" vertical="center"/>
      <protection locked="0"/>
    </xf>
    <xf numFmtId="1" fontId="0" fillId="5" borderId="3" xfId="0" applyNumberFormat="1" applyFill="1" applyBorder="1" applyAlignment="1" applyProtection="1">
      <alignment horizontal="center" vertical="center"/>
      <protection locked="0"/>
    </xf>
    <xf numFmtId="1" fontId="0" fillId="5" borderId="7" xfId="0" applyNumberFormat="1" applyFill="1" applyBorder="1" applyAlignment="1" applyProtection="1">
      <alignment horizontal="center" vertical="center"/>
      <protection locked="0"/>
    </xf>
    <xf numFmtId="1" fontId="0" fillId="3" borderId="0" xfId="0" applyNumberFormat="1" applyFill="1" applyBorder="1"/>
    <xf numFmtId="1" fontId="0" fillId="5" borderId="24" xfId="0" applyNumberFormat="1" applyFill="1" applyBorder="1" applyAlignment="1" applyProtection="1">
      <alignment horizontal="center" vertical="center"/>
      <protection locked="0"/>
    </xf>
    <xf numFmtId="1" fontId="0" fillId="5" borderId="19" xfId="0" applyNumberFormat="1" applyFill="1" applyBorder="1" applyAlignment="1" applyProtection="1">
      <alignment horizontal="center" vertical="center"/>
      <protection locked="0"/>
    </xf>
    <xf numFmtId="1" fontId="0" fillId="5" borderId="29" xfId="0" applyNumberFormat="1" applyFill="1" applyBorder="1" applyAlignment="1" applyProtection="1">
      <alignment horizontal="center" vertical="center"/>
      <protection locked="0"/>
    </xf>
    <xf numFmtId="1" fontId="0" fillId="5" borderId="30" xfId="0" applyNumberFormat="1" applyFill="1" applyBorder="1" applyAlignment="1" applyProtection="1">
      <alignment horizontal="center" vertical="center"/>
      <protection locked="0"/>
    </xf>
    <xf numFmtId="1" fontId="0" fillId="5" borderId="31" xfId="0" applyNumberFormat="1" applyFill="1" applyBorder="1" applyAlignment="1" applyProtection="1">
      <alignment horizontal="center" vertical="center"/>
      <protection locked="0"/>
    </xf>
    <xf numFmtId="1" fontId="0" fillId="5" borderId="5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/>
    <xf numFmtId="1" fontId="0" fillId="5" borderId="34" xfId="0" applyNumberFormat="1" applyFill="1" applyBorder="1" applyAlignment="1" applyProtection="1">
      <alignment horizontal="center" vertical="center"/>
      <protection locked="0"/>
    </xf>
    <xf numFmtId="1" fontId="0" fillId="5" borderId="33" xfId="0" applyNumberFormat="1" applyFill="1" applyBorder="1" applyAlignment="1" applyProtection="1">
      <alignment horizontal="center" vertical="center"/>
      <protection locked="0"/>
    </xf>
    <xf numFmtId="1" fontId="0" fillId="5" borderId="35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0" fontId="0" fillId="2" borderId="0" xfId="0" applyFill="1" applyBorder="1"/>
    <xf numFmtId="0" fontId="0" fillId="2" borderId="27" xfId="0" applyFill="1" applyBorder="1"/>
    <xf numFmtId="0" fontId="2" fillId="2" borderId="2" xfId="0" applyFont="1" applyFill="1" applyBorder="1" applyAlignment="1">
      <alignment vertical="center"/>
    </xf>
    <xf numFmtId="49" fontId="0" fillId="2" borderId="23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2" fillId="2" borderId="0" xfId="0" applyFont="1" applyFill="1"/>
    <xf numFmtId="0" fontId="15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164" fontId="14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1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9" fillId="2" borderId="0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164" fontId="20" fillId="2" borderId="0" xfId="1" applyNumberFormat="1" applyFont="1" applyFill="1" applyBorder="1" applyAlignment="1">
      <alignment horizontal="center" vertical="center" wrapText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0" xfId="1" applyFont="1" applyFill="1" applyBorder="1" applyAlignment="1">
      <alignment horizontal="center" vertical="center" wrapText="1"/>
    </xf>
    <xf numFmtId="164" fontId="18" fillId="2" borderId="0" xfId="1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Protection="1">
      <protection hidden="1"/>
    </xf>
    <xf numFmtId="0" fontId="0" fillId="2" borderId="45" xfId="0" applyFill="1" applyBorder="1"/>
    <xf numFmtId="0" fontId="0" fillId="2" borderId="49" xfId="0" applyFill="1" applyBorder="1"/>
    <xf numFmtId="0" fontId="0" fillId="2" borderId="52" xfId="0" applyFill="1" applyBorder="1"/>
    <xf numFmtId="0" fontId="0" fillId="0" borderId="56" xfId="0" applyFill="1" applyBorder="1" applyAlignment="1">
      <alignment vertical="center"/>
    </xf>
    <xf numFmtId="0" fontId="0" fillId="2" borderId="57" xfId="0" applyFill="1" applyBorder="1"/>
    <xf numFmtId="0" fontId="0" fillId="2" borderId="57" xfId="0" applyFill="1" applyBorder="1" applyAlignment="1">
      <alignment vertical="center"/>
    </xf>
    <xf numFmtId="1" fontId="3" fillId="2" borderId="70" xfId="0" applyNumberFormat="1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1" fontId="0" fillId="7" borderId="0" xfId="0" applyNumberFormat="1" applyFill="1" applyBorder="1" applyProtection="1"/>
    <xf numFmtId="1" fontId="3" fillId="2" borderId="69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0" fillId="5" borderId="8" xfId="0" applyNumberFormat="1" applyFill="1" applyBorder="1" applyAlignment="1" applyProtection="1">
      <alignment horizontal="center"/>
      <protection locked="0"/>
    </xf>
    <xf numFmtId="49" fontId="0" fillId="5" borderId="25" xfId="0" applyNumberFormat="1" applyFill="1" applyBorder="1" applyAlignment="1" applyProtection="1">
      <alignment horizontal="center"/>
      <protection locked="0"/>
    </xf>
    <xf numFmtId="49" fontId="0" fillId="5" borderId="7" xfId="0" applyNumberFormat="1" applyFill="1" applyBorder="1" applyAlignment="1" applyProtection="1">
      <alignment horizontal="center"/>
      <protection locked="0"/>
    </xf>
    <xf numFmtId="49" fontId="0" fillId="5" borderId="21" xfId="0" applyNumberFormat="1" applyFill="1" applyBorder="1" applyAlignment="1" applyProtection="1">
      <alignment horizontal="center"/>
      <protection locked="0"/>
    </xf>
    <xf numFmtId="49" fontId="0" fillId="5" borderId="7" xfId="0" applyNumberForma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0" fillId="5" borderId="62" xfId="0" applyNumberForma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1" fontId="3" fillId="8" borderId="68" xfId="0" applyNumberFormat="1" applyFont="1" applyFill="1" applyBorder="1" applyAlignment="1" applyProtection="1">
      <alignment horizontal="center" vertical="center"/>
    </xf>
    <xf numFmtId="1" fontId="3" fillId="8" borderId="71" xfId="0" applyNumberFormat="1" applyFont="1" applyFill="1" applyBorder="1" applyAlignment="1" applyProtection="1">
      <alignment horizontal="center" vertical="center"/>
    </xf>
    <xf numFmtId="1" fontId="3" fillId="8" borderId="69" xfId="0" applyNumberFormat="1" applyFont="1" applyFill="1" applyBorder="1" applyAlignment="1" applyProtection="1">
      <alignment horizontal="center" vertical="center"/>
    </xf>
    <xf numFmtId="1" fontId="3" fillId="8" borderId="72" xfId="0" applyNumberFormat="1" applyFont="1" applyFill="1" applyBorder="1" applyAlignment="1" applyProtection="1">
      <alignment horizontal="center" vertical="center"/>
    </xf>
    <xf numFmtId="1" fontId="3" fillId="8" borderId="67" xfId="0" applyNumberFormat="1" applyFont="1" applyFill="1" applyBorder="1" applyAlignment="1" applyProtection="1">
      <alignment horizontal="center" vertical="center"/>
    </xf>
    <xf numFmtId="1" fontId="4" fillId="8" borderId="32" xfId="0" applyNumberFormat="1" applyFont="1" applyFill="1" applyBorder="1" applyAlignment="1" applyProtection="1">
      <alignment horizontal="center" vertical="center"/>
    </xf>
    <xf numFmtId="0" fontId="4" fillId="8" borderId="51" xfId="0" applyFont="1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49" fontId="3" fillId="4" borderId="3" xfId="0" applyNumberFormat="1" applyFont="1" applyFill="1" applyBorder="1"/>
    <xf numFmtId="49" fontId="3" fillId="4" borderId="7" xfId="0" applyNumberFormat="1" applyFont="1" applyFill="1" applyBorder="1"/>
    <xf numFmtId="49" fontId="3" fillId="4" borderId="4" xfId="0" applyNumberFormat="1" applyFont="1" applyFill="1" applyBorder="1"/>
    <xf numFmtId="0" fontId="4" fillId="4" borderId="3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3" fillId="4" borderId="49" xfId="0" applyNumberFormat="1" applyFont="1" applyFill="1" applyBorder="1" applyAlignment="1">
      <alignment horizontal="center" vertical="center"/>
    </xf>
    <xf numFmtId="0" fontId="0" fillId="4" borderId="58" xfId="0" applyFill="1" applyBorder="1" applyAlignment="1">
      <alignment vertical="center"/>
    </xf>
    <xf numFmtId="0" fontId="0" fillId="4" borderId="59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3" fillId="4" borderId="43" xfId="0" applyFont="1" applyFill="1" applyBorder="1" applyAlignment="1">
      <alignment vertical="center"/>
    </xf>
    <xf numFmtId="0" fontId="3" fillId="4" borderId="58" xfId="0" applyFont="1" applyFill="1" applyBorder="1" applyAlignment="1">
      <alignment vertical="center"/>
    </xf>
    <xf numFmtId="0" fontId="0" fillId="4" borderId="60" xfId="0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10" fillId="4" borderId="0" xfId="0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vertical="center"/>
    </xf>
    <xf numFmtId="0" fontId="9" fillId="4" borderId="64" xfId="0" applyFont="1" applyFill="1" applyBorder="1" applyAlignment="1" applyProtection="1">
      <alignment vertical="center"/>
    </xf>
    <xf numFmtId="0" fontId="0" fillId="8" borderId="74" xfId="0" applyFill="1" applyBorder="1" applyAlignment="1" applyProtection="1">
      <alignment horizontal="center" vertical="center"/>
    </xf>
    <xf numFmtId="0" fontId="0" fillId="8" borderId="75" xfId="0" applyFill="1" applyBorder="1" applyAlignment="1" applyProtection="1">
      <alignment horizontal="center" vertical="center"/>
    </xf>
    <xf numFmtId="0" fontId="0" fillId="8" borderId="73" xfId="0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3" fillId="4" borderId="56" xfId="0" applyFont="1" applyFill="1" applyBorder="1" applyAlignment="1" applyProtection="1">
      <alignment horizontal="right" vertical="center"/>
    </xf>
    <xf numFmtId="0" fontId="3" fillId="4" borderId="37" xfId="0" applyFont="1" applyFill="1" applyBorder="1" applyAlignment="1" applyProtection="1">
      <alignment horizontal="right" vertical="center"/>
    </xf>
    <xf numFmtId="0" fontId="3" fillId="4" borderId="76" xfId="0" applyFont="1" applyFill="1" applyBorder="1" applyAlignment="1" applyProtection="1">
      <alignment horizontal="right" vertical="center"/>
    </xf>
    <xf numFmtId="0" fontId="0" fillId="4" borderId="53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77" xfId="0" applyFill="1" applyBorder="1" applyAlignment="1">
      <alignment horizontal="center"/>
    </xf>
    <xf numFmtId="0" fontId="12" fillId="8" borderId="65" xfId="0" applyFont="1" applyFill="1" applyBorder="1" applyAlignment="1" applyProtection="1">
      <alignment horizontal="center" vertical="center" wrapText="1"/>
    </xf>
    <xf numFmtId="0" fontId="12" fillId="8" borderId="66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/>
    </xf>
    <xf numFmtId="1" fontId="21" fillId="8" borderId="65" xfId="0" applyNumberFormat="1" applyFont="1" applyFill="1" applyBorder="1" applyAlignment="1" applyProtection="1">
      <alignment horizontal="center" vertical="center"/>
    </xf>
    <xf numFmtId="1" fontId="21" fillId="8" borderId="66" xfId="0" applyNumberFormat="1" applyFont="1" applyFill="1" applyBorder="1" applyAlignment="1" applyProtection="1">
      <alignment horizontal="center" vertical="center"/>
    </xf>
    <xf numFmtId="0" fontId="4" fillId="4" borderId="59" xfId="0" applyFont="1" applyFill="1" applyBorder="1" applyAlignment="1">
      <alignment vertical="center"/>
    </xf>
    <xf numFmtId="0" fontId="4" fillId="4" borderId="43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 applyProtection="1">
      <alignment horizontal="center" vertical="center"/>
    </xf>
    <xf numFmtId="0" fontId="9" fillId="4" borderId="54" xfId="0" applyFont="1" applyFill="1" applyBorder="1" applyAlignment="1" applyProtection="1">
      <alignment horizontal="center" vertical="center"/>
    </xf>
    <xf numFmtId="0" fontId="9" fillId="4" borderId="55" xfId="0" applyFont="1" applyFill="1" applyBorder="1" applyAlignment="1" applyProtection="1">
      <alignment horizontal="center" vertical="center"/>
    </xf>
    <xf numFmtId="49" fontId="4" fillId="4" borderId="10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0" fontId="9" fillId="4" borderId="36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63" xfId="0" applyFont="1" applyFill="1" applyBorder="1" applyAlignment="1" applyProtection="1">
      <alignment horizontal="center" vertical="center"/>
    </xf>
    <xf numFmtId="0" fontId="16" fillId="4" borderId="56" xfId="1" applyFont="1" applyFill="1" applyBorder="1" applyAlignment="1">
      <alignment horizontal="center" vertical="center" wrapText="1"/>
    </xf>
    <xf numFmtId="0" fontId="16" fillId="4" borderId="37" xfId="1" applyFont="1" applyFill="1" applyBorder="1" applyAlignment="1">
      <alignment horizontal="center" vertical="center" wrapText="1"/>
    </xf>
    <xf numFmtId="0" fontId="16" fillId="4" borderId="38" xfId="1" applyFont="1" applyFill="1" applyBorder="1" applyAlignment="1">
      <alignment horizontal="center" vertical="center" wrapText="1"/>
    </xf>
    <xf numFmtId="0" fontId="16" fillId="4" borderId="39" xfId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37"/>
  <sheetViews>
    <sheetView showGridLines="0" showRowColHeaders="0" topLeftCell="A5" workbookViewId="0"/>
  </sheetViews>
  <sheetFormatPr baseColWidth="10" defaultRowHeight="12.75" x14ac:dyDescent="0.2"/>
  <cols>
    <col min="1" max="1" width="11.42578125" customWidth="1"/>
    <col min="13" max="13" width="9.28515625" customWidth="1"/>
  </cols>
  <sheetData>
    <row r="5" spans="2:5" ht="18" x14ac:dyDescent="0.25">
      <c r="B5" s="53" t="s">
        <v>26</v>
      </c>
    </row>
    <row r="6" spans="2:5" ht="15.75" x14ac:dyDescent="0.25">
      <c r="B6" s="2"/>
    </row>
    <row r="7" spans="2:5" ht="18" x14ac:dyDescent="0.25">
      <c r="B7" s="52" t="s">
        <v>64</v>
      </c>
    </row>
    <row r="8" spans="2:5" s="52" customFormat="1" ht="18" x14ac:dyDescent="0.25">
      <c r="B8" s="52" t="s">
        <v>65</v>
      </c>
    </row>
    <row r="9" spans="2:5" s="52" customFormat="1" ht="18" x14ac:dyDescent="0.25"/>
    <row r="10" spans="2:5" s="52" customFormat="1" ht="18" x14ac:dyDescent="0.25">
      <c r="B10" s="52" t="s">
        <v>60</v>
      </c>
    </row>
    <row r="11" spans="2:5" s="52" customFormat="1" ht="18" x14ac:dyDescent="0.25">
      <c r="B11" s="52" t="s">
        <v>61</v>
      </c>
    </row>
    <row r="12" spans="2:5" s="52" customFormat="1" ht="18" x14ac:dyDescent="0.25">
      <c r="B12" s="52" t="s">
        <v>62</v>
      </c>
    </row>
    <row r="13" spans="2:5" s="52" customFormat="1" ht="18" x14ac:dyDescent="0.25"/>
    <row r="14" spans="2:5" s="52" customFormat="1" ht="18" x14ac:dyDescent="0.25">
      <c r="B14" s="52" t="s">
        <v>66</v>
      </c>
    </row>
    <row r="15" spans="2:5" s="52" customFormat="1" ht="18" x14ac:dyDescent="0.25"/>
    <row r="16" spans="2:5" s="52" customFormat="1" ht="18" x14ac:dyDescent="0.25">
      <c r="B16" s="54" t="s">
        <v>67</v>
      </c>
      <c r="C16" s="55"/>
      <c r="D16" s="55"/>
      <c r="E16" s="55"/>
    </row>
    <row r="17" spans="2:12" s="52" customFormat="1" ht="18" x14ac:dyDescent="0.25">
      <c r="B17" s="54" t="s">
        <v>63</v>
      </c>
      <c r="C17" s="55"/>
      <c r="D17" s="55"/>
      <c r="E17" s="55"/>
    </row>
    <row r="18" spans="2:12" s="52" customFormat="1" ht="18" x14ac:dyDescent="0.25">
      <c r="B18" s="55"/>
      <c r="C18" s="55"/>
      <c r="D18" s="55"/>
      <c r="E18" s="55"/>
    </row>
    <row r="19" spans="2:12" s="52" customFormat="1" ht="18" x14ac:dyDescent="0.25">
      <c r="B19" s="54" t="s">
        <v>68</v>
      </c>
      <c r="C19" s="55"/>
      <c r="D19" s="55"/>
      <c r="E19" s="55"/>
    </row>
    <row r="20" spans="2:12" s="52" customFormat="1" ht="18" x14ac:dyDescent="0.25">
      <c r="B20" s="52" t="s">
        <v>58</v>
      </c>
      <c r="C20" s="54"/>
      <c r="D20" s="54"/>
      <c r="E20" s="54"/>
    </row>
    <row r="21" spans="2:12" s="52" customFormat="1" ht="18" x14ac:dyDescent="0.25">
      <c r="B21" s="54" t="s">
        <v>79</v>
      </c>
      <c r="C21" s="54"/>
      <c r="D21" s="54"/>
      <c r="E21" s="54"/>
    </row>
    <row r="22" spans="2:12" s="52" customFormat="1" ht="18" x14ac:dyDescent="0.25">
      <c r="B22" s="54" t="s">
        <v>69</v>
      </c>
      <c r="C22" s="54"/>
      <c r="D22" s="54"/>
      <c r="E22" s="54"/>
    </row>
    <row r="23" spans="2:12" s="52" customFormat="1" ht="18" x14ac:dyDescent="0.25">
      <c r="C23" s="52" t="s">
        <v>70</v>
      </c>
    </row>
    <row r="24" spans="2:12" s="52" customFormat="1" ht="18" x14ac:dyDescent="0.25">
      <c r="B24" s="52" t="s">
        <v>71</v>
      </c>
    </row>
    <row r="25" spans="2:12" s="52" customFormat="1" ht="18" x14ac:dyDescent="0.25">
      <c r="B25" s="52" t="s">
        <v>72</v>
      </c>
    </row>
    <row r="26" spans="2:12" s="52" customFormat="1" ht="18" x14ac:dyDescent="0.25">
      <c r="B26" s="52" t="s">
        <v>73</v>
      </c>
    </row>
    <row r="27" spans="2:12" s="52" customFormat="1" ht="18" x14ac:dyDescent="0.25">
      <c r="B27" s="52" t="s">
        <v>78</v>
      </c>
    </row>
    <row r="28" spans="2:12" s="52" customFormat="1" ht="18" x14ac:dyDescent="0.25"/>
    <row r="29" spans="2:12" s="52" customFormat="1" ht="18" x14ac:dyDescent="0.25">
      <c r="B29" s="52" t="s">
        <v>77</v>
      </c>
    </row>
    <row r="30" spans="2:12" s="52" customFormat="1" ht="18" x14ac:dyDescent="0.25"/>
    <row r="31" spans="2:12" s="52" customFormat="1" ht="18" x14ac:dyDescent="0.25">
      <c r="B31" s="52" t="s">
        <v>74</v>
      </c>
    </row>
    <row r="32" spans="2:12" ht="14.2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4.2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4.25" x14ac:dyDescent="0.2"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4.25" x14ac:dyDescent="0.2">
      <c r="B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4.25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4.25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 password="CBDA" sheet="1" objects="1" scenarios="1" selectLockedCells="1"/>
  <phoneticPr fontId="0" type="noConversion"/>
  <pageMargins left="0.59" right="0.57999999999999996" top="0.984251969" bottom="0.984251969" header="0.4921259845" footer="0.492125984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showRowColHeaders="0" tabSelected="1" topLeftCell="A2" zoomScaleNormal="100" workbookViewId="0">
      <selection activeCell="C6" sqref="C6"/>
    </sheetView>
  </sheetViews>
  <sheetFormatPr baseColWidth="10" defaultRowHeight="12.75" x14ac:dyDescent="0.2"/>
  <cols>
    <col min="1" max="1" width="14.42578125" customWidth="1"/>
    <col min="3" max="3" width="3.28515625" customWidth="1"/>
    <col min="4" max="4" width="19.42578125" customWidth="1"/>
    <col min="5" max="8" width="4.28515625" customWidth="1"/>
    <col min="9" max="9" width="0.85546875" style="20" customWidth="1"/>
    <col min="10" max="13" width="5.7109375" customWidth="1"/>
    <col min="14" max="14" width="6.140625" customWidth="1"/>
    <col min="15" max="16" width="8" customWidth="1"/>
    <col min="17" max="17" width="12.7109375" customWidth="1"/>
    <col min="19" max="19" width="3.28515625" style="3" customWidth="1"/>
  </cols>
  <sheetData>
    <row r="1" spans="1:26" ht="30" customHeight="1" thickBo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6"/>
      <c r="S1" s="57"/>
      <c r="T1" s="56"/>
      <c r="U1" s="56"/>
      <c r="V1" s="56"/>
      <c r="W1" s="56"/>
      <c r="X1" s="56"/>
      <c r="Y1" s="56"/>
      <c r="Z1" s="56"/>
    </row>
    <row r="2" spans="1:26" ht="42.75" customHeight="1" thickTop="1" thickBot="1" x14ac:dyDescent="0.25">
      <c r="A2" s="39"/>
      <c r="B2" s="142"/>
      <c r="C2" s="143"/>
      <c r="D2" s="144"/>
      <c r="E2" s="159" t="s">
        <v>55</v>
      </c>
      <c r="F2" s="160"/>
      <c r="G2" s="160"/>
      <c r="H2" s="161"/>
      <c r="I2" s="66"/>
      <c r="J2" s="156" t="s">
        <v>37</v>
      </c>
      <c r="K2" s="157"/>
      <c r="L2" s="157"/>
      <c r="M2" s="157"/>
      <c r="N2" s="157"/>
      <c r="O2" s="157"/>
      <c r="P2" s="158"/>
      <c r="Q2" s="39"/>
      <c r="R2" s="56"/>
      <c r="S2" s="57"/>
      <c r="T2" s="56"/>
      <c r="U2" s="58"/>
      <c r="V2" s="58"/>
      <c r="W2" s="56"/>
      <c r="X2" s="56"/>
      <c r="Y2" s="56"/>
      <c r="Z2" s="56"/>
    </row>
    <row r="3" spans="1:26" ht="14.25" x14ac:dyDescent="0.2">
      <c r="A3" s="39"/>
      <c r="B3" s="165" t="s">
        <v>0</v>
      </c>
      <c r="C3" s="167" t="s">
        <v>1</v>
      </c>
      <c r="D3" s="171" t="s">
        <v>23</v>
      </c>
      <c r="E3" s="176" t="s">
        <v>21</v>
      </c>
      <c r="F3" s="177"/>
      <c r="G3" s="177"/>
      <c r="H3" s="178"/>
      <c r="I3" s="40"/>
      <c r="J3" s="153" t="s">
        <v>56</v>
      </c>
      <c r="K3" s="154"/>
      <c r="L3" s="154"/>
      <c r="M3" s="155"/>
      <c r="N3" s="116" t="s">
        <v>50</v>
      </c>
      <c r="O3" s="153" t="s">
        <v>57</v>
      </c>
      <c r="P3" s="162"/>
      <c r="Q3" s="39"/>
      <c r="R3" s="56"/>
      <c r="S3" s="57"/>
      <c r="T3" s="56"/>
      <c r="U3" s="59"/>
      <c r="V3" s="60"/>
      <c r="W3" s="56"/>
      <c r="X3" s="56"/>
      <c r="Y3" s="56"/>
      <c r="Z3" s="56"/>
    </row>
    <row r="4" spans="1:26" ht="14.25" x14ac:dyDescent="0.2">
      <c r="A4" s="39"/>
      <c r="B4" s="166"/>
      <c r="C4" s="168"/>
      <c r="D4" s="172"/>
      <c r="E4" s="113" t="s">
        <v>29</v>
      </c>
      <c r="F4" s="114" t="s">
        <v>30</v>
      </c>
      <c r="G4" s="114" t="s">
        <v>19</v>
      </c>
      <c r="H4" s="115" t="s">
        <v>20</v>
      </c>
      <c r="I4" s="41"/>
      <c r="J4" s="117" t="s">
        <v>29</v>
      </c>
      <c r="K4" s="118" t="s">
        <v>30</v>
      </c>
      <c r="L4" s="118" t="s">
        <v>19</v>
      </c>
      <c r="M4" s="119" t="s">
        <v>20</v>
      </c>
      <c r="N4" s="120" t="s">
        <v>49</v>
      </c>
      <c r="O4" s="121" t="s">
        <v>52</v>
      </c>
      <c r="P4" s="122" t="s">
        <v>51</v>
      </c>
      <c r="Q4" s="39"/>
      <c r="R4" s="61"/>
      <c r="S4" s="62"/>
      <c r="T4" s="61"/>
      <c r="U4" s="59"/>
      <c r="V4" s="59"/>
      <c r="W4" s="61"/>
      <c r="X4" s="61"/>
      <c r="Y4" s="61"/>
      <c r="Z4" s="56"/>
    </row>
    <row r="5" spans="1:26" ht="3.95" customHeight="1" x14ac:dyDescent="0.2">
      <c r="A5" s="39"/>
      <c r="B5" s="70"/>
      <c r="C5" s="17"/>
      <c r="D5" s="18"/>
      <c r="E5" s="16"/>
      <c r="F5" s="17"/>
      <c r="G5" s="17"/>
      <c r="H5" s="17"/>
      <c r="I5" s="42"/>
      <c r="J5" s="17"/>
      <c r="K5" s="17"/>
      <c r="L5" s="17"/>
      <c r="M5" s="17"/>
      <c r="N5" s="35"/>
      <c r="O5" s="17"/>
      <c r="P5" s="67"/>
      <c r="Q5" s="39"/>
      <c r="R5" s="61"/>
      <c r="S5" s="62"/>
      <c r="T5" s="61"/>
      <c r="U5" s="59"/>
      <c r="V5" s="59"/>
      <c r="W5" s="61"/>
      <c r="X5" s="61"/>
      <c r="Y5" s="61"/>
      <c r="Z5" s="56"/>
    </row>
    <row r="6" spans="1:26" ht="17.100000000000001" customHeight="1" thickBot="1" x14ac:dyDescent="0.25">
      <c r="A6" s="39"/>
      <c r="B6" s="123" t="s">
        <v>2</v>
      </c>
      <c r="C6" s="79"/>
      <c r="D6" s="129" t="s">
        <v>17</v>
      </c>
      <c r="E6" s="87" t="s">
        <v>24</v>
      </c>
      <c r="F6" s="88" t="s">
        <v>24</v>
      </c>
      <c r="G6" s="88" t="s">
        <v>24</v>
      </c>
      <c r="H6" s="89" t="s">
        <v>24</v>
      </c>
      <c r="I6" s="43"/>
      <c r="J6" s="21"/>
      <c r="K6" s="23"/>
      <c r="L6" s="23"/>
      <c r="M6" s="22"/>
      <c r="N6" s="105">
        <f t="shared" ref="N6:N29" si="0">IF(OR(C6="P1", C6="P2", C6="P3"),(J6+K6+L6+M6)*2,J6+K6+L6+M6)</f>
        <v>0</v>
      </c>
      <c r="O6" s="102"/>
      <c r="P6" s="135" t="str">
        <f>IF(O6="","  ",O6*4)</f>
        <v xml:space="preserve">  </v>
      </c>
      <c r="Q6" s="39"/>
      <c r="R6" s="61">
        <v>15</v>
      </c>
      <c r="S6" s="62"/>
      <c r="T6" s="61"/>
      <c r="U6" s="63"/>
      <c r="V6" s="63"/>
      <c r="W6" s="61"/>
      <c r="X6" s="61"/>
      <c r="Y6" s="61"/>
      <c r="Z6" s="56"/>
    </row>
    <row r="7" spans="1:26" ht="17.100000000000001" customHeight="1" x14ac:dyDescent="0.2">
      <c r="A7" s="39"/>
      <c r="B7" s="124" t="s">
        <v>3</v>
      </c>
      <c r="C7" s="80"/>
      <c r="D7" s="170" t="s">
        <v>18</v>
      </c>
      <c r="E7" s="90"/>
      <c r="F7" s="91"/>
      <c r="G7" s="91"/>
      <c r="H7" s="92"/>
      <c r="I7" s="39"/>
      <c r="J7" s="24"/>
      <c r="K7" s="25"/>
      <c r="L7" s="25"/>
      <c r="M7" s="36"/>
      <c r="N7" s="106">
        <f t="shared" si="0"/>
        <v>0</v>
      </c>
      <c r="O7" s="103"/>
      <c r="P7" s="136" t="str">
        <f t="shared" ref="P7:P29" si="1">IF(O7="","  ",O7*4)</f>
        <v xml:space="preserve">  </v>
      </c>
      <c r="Q7" s="39"/>
      <c r="R7" s="61">
        <v>14</v>
      </c>
      <c r="S7" s="62"/>
      <c r="T7" s="61"/>
      <c r="U7" s="63"/>
      <c r="V7" s="63"/>
      <c r="W7" s="61"/>
      <c r="X7" s="61"/>
      <c r="Y7" s="61"/>
      <c r="Z7" s="56"/>
    </row>
    <row r="8" spans="1:26" ht="17.100000000000001" customHeight="1" x14ac:dyDescent="0.2">
      <c r="A8" s="39"/>
      <c r="B8" s="125" t="s">
        <v>4</v>
      </c>
      <c r="C8" s="81"/>
      <c r="D8" s="169"/>
      <c r="E8" s="93"/>
      <c r="F8" s="94"/>
      <c r="G8" s="94"/>
      <c r="H8" s="95"/>
      <c r="I8" s="39"/>
      <c r="J8" s="26"/>
      <c r="K8" s="27"/>
      <c r="L8" s="27"/>
      <c r="M8" s="37"/>
      <c r="N8" s="107">
        <f t="shared" si="0"/>
        <v>0</v>
      </c>
      <c r="O8" s="104"/>
      <c r="P8" s="137" t="str">
        <f t="shared" si="1"/>
        <v xml:space="preserve">  </v>
      </c>
      <c r="Q8" s="39"/>
      <c r="R8" s="61">
        <v>13</v>
      </c>
      <c r="S8" s="62"/>
      <c r="T8" s="61"/>
      <c r="U8" s="63"/>
      <c r="V8" s="56"/>
      <c r="W8" s="61"/>
      <c r="X8" s="61"/>
      <c r="Y8" s="61"/>
      <c r="Z8" s="56"/>
    </row>
    <row r="9" spans="1:26" ht="17.100000000000001" customHeight="1" x14ac:dyDescent="0.2">
      <c r="A9" s="39"/>
      <c r="B9" s="125" t="s">
        <v>5</v>
      </c>
      <c r="C9" s="82"/>
      <c r="D9" s="169"/>
      <c r="E9" s="93"/>
      <c r="F9" s="94"/>
      <c r="G9" s="94"/>
      <c r="H9" s="95"/>
      <c r="I9" s="39"/>
      <c r="J9" s="26"/>
      <c r="K9" s="27"/>
      <c r="L9" s="27"/>
      <c r="M9" s="37"/>
      <c r="N9" s="107">
        <f t="shared" si="0"/>
        <v>0</v>
      </c>
      <c r="O9" s="104"/>
      <c r="P9" s="137" t="str">
        <f t="shared" si="1"/>
        <v xml:space="preserve">  </v>
      </c>
      <c r="Q9" s="39"/>
      <c r="R9" s="61">
        <v>12</v>
      </c>
      <c r="S9" s="62"/>
      <c r="T9" s="61"/>
      <c r="U9" s="63"/>
      <c r="V9" s="63"/>
      <c r="W9" s="61"/>
      <c r="X9" s="61"/>
      <c r="Y9" s="61"/>
      <c r="Z9" s="56"/>
    </row>
    <row r="10" spans="1:26" ht="17.100000000000001" customHeight="1" x14ac:dyDescent="0.2">
      <c r="A10" s="39"/>
      <c r="B10" s="126" t="s">
        <v>27</v>
      </c>
      <c r="C10" s="81"/>
      <c r="D10" s="169"/>
      <c r="E10" s="93"/>
      <c r="F10" s="94"/>
      <c r="G10" s="94"/>
      <c r="H10" s="95"/>
      <c r="I10" s="39"/>
      <c r="J10" s="26"/>
      <c r="K10" s="27"/>
      <c r="L10" s="27"/>
      <c r="M10" s="37"/>
      <c r="N10" s="107">
        <f t="shared" si="0"/>
        <v>0</v>
      </c>
      <c r="O10" s="104"/>
      <c r="P10" s="137" t="str">
        <f t="shared" si="1"/>
        <v xml:space="preserve">  </v>
      </c>
      <c r="Q10" s="39"/>
      <c r="R10" s="61">
        <v>11</v>
      </c>
      <c r="S10" s="62"/>
      <c r="T10" s="61"/>
      <c r="U10" s="63"/>
      <c r="V10" s="56"/>
      <c r="W10" s="61"/>
      <c r="X10" s="61"/>
      <c r="Y10" s="61"/>
      <c r="Z10" s="56"/>
    </row>
    <row r="11" spans="1:26" ht="3.95" customHeight="1" x14ac:dyDescent="0.2">
      <c r="A11" s="39"/>
      <c r="B11" s="71"/>
      <c r="C11" s="45"/>
      <c r="D11" s="44"/>
      <c r="E11" s="14"/>
      <c r="F11" s="15"/>
      <c r="G11" s="15"/>
      <c r="H11" s="15"/>
      <c r="I11" s="42"/>
      <c r="J11" s="19"/>
      <c r="K11" s="19"/>
      <c r="L11" s="19"/>
      <c r="M11" s="19"/>
      <c r="N11" s="76"/>
      <c r="O11" s="73"/>
      <c r="P11" s="138"/>
      <c r="Q11" s="39"/>
      <c r="R11" s="61">
        <v>10</v>
      </c>
      <c r="S11" s="62"/>
      <c r="T11" s="61"/>
      <c r="U11" s="63"/>
      <c r="V11" s="63"/>
      <c r="W11" s="61"/>
      <c r="X11" s="61"/>
      <c r="Y11" s="61"/>
      <c r="Z11" s="56"/>
    </row>
    <row r="12" spans="1:26" ht="17.100000000000001" customHeight="1" x14ac:dyDescent="0.2">
      <c r="A12" s="39"/>
      <c r="B12" s="126" t="s">
        <v>28</v>
      </c>
      <c r="C12" s="81"/>
      <c r="D12" s="169" t="s">
        <v>34</v>
      </c>
      <c r="E12" s="93"/>
      <c r="F12" s="94"/>
      <c r="G12" s="94"/>
      <c r="H12" s="95"/>
      <c r="I12" s="39"/>
      <c r="J12" s="26"/>
      <c r="K12" s="27"/>
      <c r="L12" s="27"/>
      <c r="M12" s="37"/>
      <c r="N12" s="107">
        <f t="shared" si="0"/>
        <v>0</v>
      </c>
      <c r="O12" s="104"/>
      <c r="P12" s="137" t="str">
        <f t="shared" si="1"/>
        <v xml:space="preserve">  </v>
      </c>
      <c r="Q12" s="39"/>
      <c r="R12" s="61">
        <v>9</v>
      </c>
      <c r="S12" s="62"/>
      <c r="T12" s="61"/>
      <c r="U12" s="63"/>
      <c r="V12" s="63"/>
      <c r="W12" s="61"/>
      <c r="X12" s="61"/>
      <c r="Y12" s="61"/>
      <c r="Z12" s="56"/>
    </row>
    <row r="13" spans="1:26" ht="17.100000000000001" customHeight="1" x14ac:dyDescent="0.2">
      <c r="A13" s="39"/>
      <c r="B13" s="125" t="s">
        <v>6</v>
      </c>
      <c r="C13" s="81"/>
      <c r="D13" s="169"/>
      <c r="E13" s="93"/>
      <c r="F13" s="94"/>
      <c r="G13" s="94"/>
      <c r="H13" s="95"/>
      <c r="I13" s="39"/>
      <c r="J13" s="26"/>
      <c r="K13" s="27"/>
      <c r="L13" s="27"/>
      <c r="M13" s="37"/>
      <c r="N13" s="107">
        <f t="shared" si="0"/>
        <v>0</v>
      </c>
      <c r="O13" s="104"/>
      <c r="P13" s="137" t="str">
        <f t="shared" si="1"/>
        <v xml:space="preserve">  </v>
      </c>
      <c r="Q13" s="39"/>
      <c r="R13" s="61">
        <v>8</v>
      </c>
      <c r="S13" s="62"/>
      <c r="T13" s="61"/>
      <c r="U13" s="63"/>
      <c r="V13" s="64"/>
      <c r="W13" s="61"/>
      <c r="X13" s="61"/>
      <c r="Y13" s="61"/>
      <c r="Z13" s="56"/>
    </row>
    <row r="14" spans="1:26" ht="17.100000000000001" customHeight="1" x14ac:dyDescent="0.2">
      <c r="A14" s="39"/>
      <c r="B14" s="125" t="s">
        <v>7</v>
      </c>
      <c r="C14" s="81"/>
      <c r="D14" s="169"/>
      <c r="E14" s="93"/>
      <c r="F14" s="94"/>
      <c r="G14" s="94"/>
      <c r="H14" s="95"/>
      <c r="I14" s="39"/>
      <c r="J14" s="26"/>
      <c r="K14" s="27"/>
      <c r="L14" s="27"/>
      <c r="M14" s="37"/>
      <c r="N14" s="107">
        <f t="shared" si="0"/>
        <v>0</v>
      </c>
      <c r="O14" s="104"/>
      <c r="P14" s="137" t="str">
        <f t="shared" si="1"/>
        <v xml:space="preserve">  </v>
      </c>
      <c r="Q14" s="39"/>
      <c r="R14" s="61">
        <v>7</v>
      </c>
      <c r="S14" s="62"/>
      <c r="T14" s="61"/>
      <c r="U14" s="63"/>
      <c r="V14" s="63"/>
      <c r="W14" s="61"/>
      <c r="X14" s="61"/>
      <c r="Y14" s="61"/>
      <c r="Z14" s="56"/>
    </row>
    <row r="15" spans="1:26" ht="3.95" customHeight="1" x14ac:dyDescent="0.2">
      <c r="A15" s="39"/>
      <c r="B15" s="71"/>
      <c r="C15" s="46"/>
      <c r="D15" s="44"/>
      <c r="E15" s="14"/>
      <c r="F15" s="15"/>
      <c r="G15" s="15"/>
      <c r="H15" s="15"/>
      <c r="I15" s="42"/>
      <c r="J15" s="19"/>
      <c r="K15" s="19"/>
      <c r="L15" s="19"/>
      <c r="M15" s="19"/>
      <c r="N15" s="76"/>
      <c r="O15" s="73"/>
      <c r="P15" s="138"/>
      <c r="Q15" s="39"/>
      <c r="R15" s="61">
        <v>6</v>
      </c>
      <c r="S15" s="62"/>
      <c r="T15" s="61"/>
      <c r="U15" s="63"/>
      <c r="V15" s="63"/>
      <c r="W15" s="61"/>
      <c r="X15" s="61"/>
      <c r="Y15" s="61"/>
      <c r="Z15" s="56"/>
    </row>
    <row r="16" spans="1:26" ht="17.100000000000001" customHeight="1" x14ac:dyDescent="0.2">
      <c r="A16" s="39"/>
      <c r="B16" s="125" t="s">
        <v>8</v>
      </c>
      <c r="C16" s="80"/>
      <c r="D16" s="131"/>
      <c r="E16" s="93"/>
      <c r="F16" s="94"/>
      <c r="G16" s="94"/>
      <c r="H16" s="95"/>
      <c r="I16" s="39"/>
      <c r="J16" s="26"/>
      <c r="K16" s="27"/>
      <c r="L16" s="27"/>
      <c r="M16" s="37"/>
      <c r="N16" s="107">
        <f t="shared" si="0"/>
        <v>0</v>
      </c>
      <c r="O16" s="104"/>
      <c r="P16" s="137" t="str">
        <f t="shared" si="1"/>
        <v xml:space="preserve">  </v>
      </c>
      <c r="Q16" s="39"/>
      <c r="R16" s="61">
        <v>5</v>
      </c>
      <c r="S16" s="62"/>
      <c r="T16" s="61"/>
      <c r="U16" s="63"/>
      <c r="V16" s="63"/>
      <c r="W16" s="61"/>
      <c r="X16" s="61"/>
      <c r="Y16" s="61"/>
      <c r="Z16" s="56"/>
    </row>
    <row r="17" spans="1:26" ht="17.100000000000001" customHeight="1" x14ac:dyDescent="0.2">
      <c r="A17" s="39"/>
      <c r="B17" s="125" t="s">
        <v>9</v>
      </c>
      <c r="C17" s="81"/>
      <c r="D17" s="131" t="s">
        <v>33</v>
      </c>
      <c r="E17" s="93"/>
      <c r="F17" s="94"/>
      <c r="G17" s="94"/>
      <c r="H17" s="95"/>
      <c r="I17" s="39"/>
      <c r="J17" s="26"/>
      <c r="K17" s="27"/>
      <c r="L17" s="27"/>
      <c r="M17" s="37"/>
      <c r="N17" s="107">
        <f t="shared" si="0"/>
        <v>0</v>
      </c>
      <c r="O17" s="104"/>
      <c r="P17" s="137" t="str">
        <f t="shared" si="1"/>
        <v xml:space="preserve">  </v>
      </c>
      <c r="Q17" s="39"/>
      <c r="R17" s="61">
        <v>4</v>
      </c>
      <c r="S17" s="62"/>
      <c r="T17" s="61"/>
      <c r="U17" s="63"/>
      <c r="V17" s="63"/>
      <c r="W17" s="61"/>
      <c r="X17" s="61"/>
      <c r="Y17" s="61"/>
      <c r="Z17" s="56"/>
    </row>
    <row r="18" spans="1:26" ht="17.100000000000001" customHeight="1" x14ac:dyDescent="0.2">
      <c r="A18" s="39"/>
      <c r="B18" s="126" t="s">
        <v>31</v>
      </c>
      <c r="C18" s="81"/>
      <c r="D18" s="131" t="s">
        <v>33</v>
      </c>
      <c r="E18" s="93"/>
      <c r="F18" s="94"/>
      <c r="G18" s="94"/>
      <c r="H18" s="95"/>
      <c r="I18" s="39"/>
      <c r="J18" s="26"/>
      <c r="K18" s="27"/>
      <c r="L18" s="27"/>
      <c r="M18" s="37"/>
      <c r="N18" s="107">
        <f t="shared" si="0"/>
        <v>0</v>
      </c>
      <c r="O18" s="104"/>
      <c r="P18" s="137" t="str">
        <f t="shared" si="1"/>
        <v xml:space="preserve">  </v>
      </c>
      <c r="Q18" s="39"/>
      <c r="R18" s="61">
        <v>3</v>
      </c>
      <c r="S18" s="62"/>
      <c r="T18" s="61"/>
      <c r="U18" s="63"/>
      <c r="V18" s="63"/>
      <c r="W18" s="61"/>
      <c r="X18" s="61"/>
      <c r="Y18" s="61"/>
      <c r="Z18" s="56"/>
    </row>
    <row r="19" spans="1:26" ht="17.100000000000001" customHeight="1" x14ac:dyDescent="0.2">
      <c r="A19" s="39"/>
      <c r="B19" s="126" t="s">
        <v>32</v>
      </c>
      <c r="C19" s="82"/>
      <c r="D19" s="169" t="s">
        <v>35</v>
      </c>
      <c r="E19" s="93"/>
      <c r="F19" s="94"/>
      <c r="G19" s="94"/>
      <c r="H19" s="95"/>
      <c r="I19" s="39"/>
      <c r="J19" s="26"/>
      <c r="K19" s="27"/>
      <c r="L19" s="27"/>
      <c r="M19" s="37"/>
      <c r="N19" s="107">
        <f t="shared" si="0"/>
        <v>0</v>
      </c>
      <c r="O19" s="104"/>
      <c r="P19" s="137" t="str">
        <f t="shared" si="1"/>
        <v xml:space="preserve">  </v>
      </c>
      <c r="Q19" s="39"/>
      <c r="R19" s="61">
        <v>2</v>
      </c>
      <c r="S19" s="62"/>
      <c r="T19" s="61"/>
      <c r="U19" s="63"/>
      <c r="V19" s="63"/>
      <c r="W19" s="61"/>
      <c r="X19" s="61"/>
      <c r="Y19" s="61"/>
      <c r="Z19" s="56"/>
    </row>
    <row r="20" spans="1:26" ht="17.100000000000001" customHeight="1" x14ac:dyDescent="0.2">
      <c r="A20" s="39"/>
      <c r="B20" s="125" t="s">
        <v>10</v>
      </c>
      <c r="C20" s="83" t="s">
        <v>25</v>
      </c>
      <c r="D20" s="169"/>
      <c r="E20" s="93"/>
      <c r="F20" s="94"/>
      <c r="G20" s="94"/>
      <c r="H20" s="95"/>
      <c r="I20" s="39"/>
      <c r="J20" s="26"/>
      <c r="K20" s="27"/>
      <c r="L20" s="27"/>
      <c r="M20" s="37"/>
      <c r="N20" s="107">
        <f t="shared" si="0"/>
        <v>0</v>
      </c>
      <c r="O20" s="141"/>
      <c r="P20" s="137" t="str">
        <f t="shared" si="1"/>
        <v xml:space="preserve">  </v>
      </c>
      <c r="Q20" s="39"/>
      <c r="R20" s="61">
        <v>1</v>
      </c>
      <c r="S20" s="62"/>
      <c r="T20" s="61"/>
      <c r="U20" s="63"/>
      <c r="V20" s="63"/>
      <c r="W20" s="61"/>
      <c r="X20" s="61"/>
      <c r="Y20" s="61"/>
      <c r="Z20" s="56"/>
    </row>
    <row r="21" spans="1:26" ht="3.95" customHeight="1" x14ac:dyDescent="0.2">
      <c r="A21" s="39"/>
      <c r="B21" s="71"/>
      <c r="C21" s="46"/>
      <c r="D21" s="44"/>
      <c r="E21" s="4"/>
      <c r="F21" s="5"/>
      <c r="G21" s="5"/>
      <c r="H21" s="5"/>
      <c r="I21" s="42"/>
      <c r="J21" s="8"/>
      <c r="K21" s="8"/>
      <c r="L21" s="8"/>
      <c r="M21" s="8"/>
      <c r="N21" s="72"/>
      <c r="O21" s="73"/>
      <c r="P21" s="138"/>
      <c r="Q21" s="39"/>
      <c r="R21" s="61">
        <v>0</v>
      </c>
      <c r="S21" s="62"/>
      <c r="T21" s="61"/>
      <c r="U21" s="63"/>
      <c r="V21" s="63"/>
      <c r="W21" s="61"/>
      <c r="X21" s="61"/>
      <c r="Y21" s="61"/>
      <c r="Z21" s="56"/>
    </row>
    <row r="22" spans="1:26" ht="17.100000000000001" customHeight="1" thickBot="1" x14ac:dyDescent="0.25">
      <c r="A22" s="39"/>
      <c r="B22" s="123" t="s">
        <v>11</v>
      </c>
      <c r="C22" s="79"/>
      <c r="D22" s="129" t="s">
        <v>17</v>
      </c>
      <c r="E22" s="87" t="s">
        <v>24</v>
      </c>
      <c r="F22" s="88" t="s">
        <v>24</v>
      </c>
      <c r="G22" s="88" t="s">
        <v>24</v>
      </c>
      <c r="H22" s="89" t="s">
        <v>24</v>
      </c>
      <c r="I22" s="43"/>
      <c r="J22" s="29"/>
      <c r="K22" s="23"/>
      <c r="L22" s="23"/>
      <c r="M22" s="30"/>
      <c r="N22" s="105">
        <f t="shared" si="0"/>
        <v>0</v>
      </c>
      <c r="O22" s="102"/>
      <c r="P22" s="135" t="str">
        <f t="shared" si="1"/>
        <v xml:space="preserve">  </v>
      </c>
      <c r="Q22" s="39"/>
      <c r="R22" s="61"/>
      <c r="S22" s="62"/>
      <c r="T22" s="61" t="s">
        <v>24</v>
      </c>
      <c r="U22" s="63"/>
      <c r="V22" s="63" t="s">
        <v>43</v>
      </c>
      <c r="W22" s="61" t="s">
        <v>47</v>
      </c>
      <c r="X22" s="61" t="s">
        <v>43</v>
      </c>
      <c r="Y22" s="61" t="s">
        <v>43</v>
      </c>
      <c r="Z22" s="56"/>
    </row>
    <row r="23" spans="1:26" ht="17.100000000000001" customHeight="1" x14ac:dyDescent="0.2">
      <c r="A23" s="39"/>
      <c r="B23" s="124" t="s">
        <v>12</v>
      </c>
      <c r="C23" s="80"/>
      <c r="D23" s="170" t="s">
        <v>22</v>
      </c>
      <c r="E23" s="90"/>
      <c r="F23" s="91"/>
      <c r="G23" s="91"/>
      <c r="H23" s="96"/>
      <c r="I23" s="39"/>
      <c r="J23" s="24"/>
      <c r="K23" s="25"/>
      <c r="L23" s="25"/>
      <c r="M23" s="36"/>
      <c r="N23" s="106">
        <f t="shared" si="0"/>
        <v>0</v>
      </c>
      <c r="O23" s="103"/>
      <c r="P23" s="136" t="str">
        <f t="shared" si="1"/>
        <v xml:space="preserve">  </v>
      </c>
      <c r="Q23" s="39"/>
      <c r="R23" s="61"/>
      <c r="S23" s="62"/>
      <c r="T23" s="61"/>
      <c r="U23" s="63"/>
      <c r="V23" s="64" t="s">
        <v>44</v>
      </c>
      <c r="W23" s="61"/>
      <c r="X23" s="61" t="s">
        <v>44</v>
      </c>
      <c r="Y23" s="61"/>
      <c r="Z23" s="56"/>
    </row>
    <row r="24" spans="1:26" ht="17.100000000000001" customHeight="1" x14ac:dyDescent="0.2">
      <c r="A24" s="39"/>
      <c r="B24" s="125" t="s">
        <v>13</v>
      </c>
      <c r="C24" s="81"/>
      <c r="D24" s="169"/>
      <c r="E24" s="93"/>
      <c r="F24" s="94"/>
      <c r="G24" s="94"/>
      <c r="H24" s="95"/>
      <c r="I24" s="39"/>
      <c r="J24" s="26"/>
      <c r="K24" s="27"/>
      <c r="L24" s="27"/>
      <c r="M24" s="37"/>
      <c r="N24" s="107">
        <f t="shared" si="0"/>
        <v>0</v>
      </c>
      <c r="O24" s="104"/>
      <c r="P24" s="137" t="str">
        <f t="shared" si="1"/>
        <v xml:space="preserve">  </v>
      </c>
      <c r="Q24" s="39"/>
      <c r="R24" s="61"/>
      <c r="S24" s="62"/>
      <c r="T24" s="61"/>
      <c r="U24" s="63"/>
      <c r="V24" s="63" t="s">
        <v>45</v>
      </c>
      <c r="W24" s="61"/>
      <c r="X24" s="61" t="s">
        <v>45</v>
      </c>
      <c r="Y24" s="61"/>
      <c r="Z24" s="56"/>
    </row>
    <row r="25" spans="1:26" ht="17.100000000000001" customHeight="1" x14ac:dyDescent="0.2">
      <c r="A25" s="39"/>
      <c r="B25" s="125" t="s">
        <v>14</v>
      </c>
      <c r="C25" s="81"/>
      <c r="D25" s="169"/>
      <c r="E25" s="93"/>
      <c r="F25" s="94"/>
      <c r="G25" s="94"/>
      <c r="H25" s="95"/>
      <c r="I25" s="39"/>
      <c r="J25" s="26"/>
      <c r="K25" s="27"/>
      <c r="L25" s="27"/>
      <c r="M25" s="37"/>
      <c r="N25" s="107">
        <f t="shared" si="0"/>
        <v>0</v>
      </c>
      <c r="O25" s="104"/>
      <c r="P25" s="137" t="str">
        <f t="shared" si="1"/>
        <v xml:space="preserve">  </v>
      </c>
      <c r="Q25" s="39"/>
      <c r="R25" s="61"/>
      <c r="S25" s="62"/>
      <c r="T25" s="61"/>
      <c r="U25" s="63"/>
      <c r="V25" s="63" t="s">
        <v>46</v>
      </c>
      <c r="W25" s="61" t="s">
        <v>46</v>
      </c>
      <c r="X25" s="61"/>
      <c r="Y25" s="61"/>
      <c r="Z25" s="56"/>
    </row>
    <row r="26" spans="1:26" ht="17.100000000000001" customHeight="1" x14ac:dyDescent="0.2">
      <c r="A26" s="39"/>
      <c r="B26" s="125" t="s">
        <v>15</v>
      </c>
      <c r="C26" s="82"/>
      <c r="D26" s="131"/>
      <c r="E26" s="93"/>
      <c r="F26" s="94"/>
      <c r="G26" s="94"/>
      <c r="H26" s="95"/>
      <c r="I26" s="39"/>
      <c r="J26" s="26"/>
      <c r="K26" s="27"/>
      <c r="L26" s="27"/>
      <c r="M26" s="37"/>
      <c r="N26" s="107">
        <f t="shared" si="0"/>
        <v>0</v>
      </c>
      <c r="O26" s="104"/>
      <c r="P26" s="137" t="str">
        <f t="shared" si="1"/>
        <v xml:space="preserve">  </v>
      </c>
      <c r="Q26" s="39"/>
      <c r="R26" s="61"/>
      <c r="S26" s="62"/>
      <c r="T26" s="61"/>
      <c r="U26" s="63"/>
      <c r="V26" s="63" t="s">
        <v>47</v>
      </c>
      <c r="W26" s="61" t="s">
        <v>47</v>
      </c>
      <c r="X26" s="61"/>
      <c r="Y26" s="61"/>
      <c r="Z26" s="56"/>
    </row>
    <row r="27" spans="1:26" ht="3.95" customHeight="1" x14ac:dyDescent="0.2">
      <c r="A27" s="39"/>
      <c r="B27" s="71"/>
      <c r="C27" s="84"/>
      <c r="D27" s="44"/>
      <c r="E27" s="6"/>
      <c r="F27" s="7"/>
      <c r="G27" s="7"/>
      <c r="H27" s="7"/>
      <c r="I27" s="42"/>
      <c r="J27" s="19"/>
      <c r="K27" s="19"/>
      <c r="L27" s="19"/>
      <c r="M27" s="19"/>
      <c r="N27" s="72"/>
      <c r="O27" s="73"/>
      <c r="P27" s="138"/>
      <c r="Q27" s="39"/>
      <c r="R27" s="61"/>
      <c r="S27" s="62"/>
      <c r="T27" s="61"/>
      <c r="U27" s="63"/>
      <c r="V27" s="63"/>
      <c r="W27" s="61"/>
      <c r="X27" s="61"/>
      <c r="Y27" s="61"/>
      <c r="Z27" s="56"/>
    </row>
    <row r="28" spans="1:26" s="20" customFormat="1" ht="16.5" customHeight="1" thickBot="1" x14ac:dyDescent="0.25">
      <c r="A28" s="39"/>
      <c r="B28" s="127" t="s">
        <v>48</v>
      </c>
      <c r="C28" s="85" t="s">
        <v>25</v>
      </c>
      <c r="D28" s="129"/>
      <c r="E28" s="97" t="s">
        <v>24</v>
      </c>
      <c r="F28" s="88" t="s">
        <v>24</v>
      </c>
      <c r="G28" s="88" t="s">
        <v>24</v>
      </c>
      <c r="H28" s="98" t="s">
        <v>24</v>
      </c>
      <c r="I28" s="43"/>
      <c r="J28" s="34"/>
      <c r="K28" s="23"/>
      <c r="L28" s="23"/>
      <c r="M28" s="38"/>
      <c r="N28" s="108">
        <f t="shared" si="0"/>
        <v>0</v>
      </c>
      <c r="O28" s="140"/>
      <c r="P28" s="135" t="str">
        <f t="shared" si="1"/>
        <v xml:space="preserve">  </v>
      </c>
      <c r="Q28" s="42"/>
      <c r="R28" s="65"/>
      <c r="S28" s="62"/>
      <c r="T28" s="61"/>
      <c r="U28" s="63"/>
      <c r="V28" s="63"/>
      <c r="W28" s="61"/>
      <c r="X28" s="61"/>
      <c r="Y28" s="61"/>
      <c r="Z28" s="56"/>
    </row>
    <row r="29" spans="1:26" ht="17.100000000000001" customHeight="1" thickBot="1" x14ac:dyDescent="0.25">
      <c r="A29" s="39"/>
      <c r="B29" s="128" t="s">
        <v>16</v>
      </c>
      <c r="C29" s="86"/>
      <c r="D29" s="130" t="s">
        <v>17</v>
      </c>
      <c r="E29" s="99" t="s">
        <v>24</v>
      </c>
      <c r="F29" s="100" t="s">
        <v>24</v>
      </c>
      <c r="G29" s="100" t="s">
        <v>24</v>
      </c>
      <c r="H29" s="101" t="s">
        <v>24</v>
      </c>
      <c r="I29" s="39"/>
      <c r="J29" s="31"/>
      <c r="K29" s="32"/>
      <c r="L29" s="32"/>
      <c r="M29" s="33"/>
      <c r="N29" s="109">
        <f t="shared" si="0"/>
        <v>0</v>
      </c>
      <c r="O29" s="103"/>
      <c r="P29" s="136" t="str">
        <f t="shared" si="1"/>
        <v xml:space="preserve">  </v>
      </c>
      <c r="Q29" s="39"/>
      <c r="R29" s="56"/>
      <c r="S29" s="57"/>
      <c r="T29" s="56"/>
      <c r="U29" s="63"/>
      <c r="V29" s="63"/>
      <c r="W29" s="56"/>
      <c r="X29" s="56"/>
      <c r="Y29" s="56"/>
      <c r="Z29" s="56"/>
    </row>
    <row r="30" spans="1:26" ht="3.75" customHeight="1" thickTop="1" thickBot="1" x14ac:dyDescent="0.25">
      <c r="A30" s="39"/>
      <c r="B30" s="39"/>
      <c r="C30" s="39"/>
      <c r="D30" s="47"/>
      <c r="E30" s="69"/>
      <c r="F30" s="9"/>
      <c r="G30" s="9"/>
      <c r="H30" s="9"/>
      <c r="I30" s="42"/>
      <c r="J30" s="28"/>
      <c r="K30" s="28"/>
      <c r="L30" s="28"/>
      <c r="M30" s="28"/>
      <c r="N30" s="75"/>
      <c r="O30" s="74"/>
      <c r="P30" s="139"/>
      <c r="Q30" s="39"/>
      <c r="R30" s="56"/>
      <c r="S30" s="57"/>
      <c r="T30" s="56"/>
      <c r="U30" s="63"/>
      <c r="V30" s="63"/>
      <c r="W30" s="56"/>
      <c r="X30" s="56"/>
      <c r="Y30" s="56"/>
      <c r="Z30" s="56"/>
    </row>
    <row r="31" spans="1:26" ht="20.100000000000001" customHeight="1" thickBot="1" x14ac:dyDescent="0.25">
      <c r="A31" s="39"/>
      <c r="B31" s="145" t="s">
        <v>59</v>
      </c>
      <c r="C31" s="146"/>
      <c r="D31" s="147"/>
      <c r="E31" s="182">
        <f>COUNTA(E6:H10,E12:H14,E16:H20,E22:H29)</f>
        <v>16</v>
      </c>
      <c r="F31" s="183"/>
      <c r="G31" s="183"/>
      <c r="H31" s="184"/>
      <c r="I31" s="39"/>
      <c r="J31" s="185" t="str">
        <f>IF(COUNTA(J6:M29)&gt;36,"zuviele Kurse",IF(COUNTA(J6:M29)&lt;36,"zu wenig Kurse",COUNTA(J6:M29)))</f>
        <v>zu wenig Kurse</v>
      </c>
      <c r="K31" s="183"/>
      <c r="L31" s="183"/>
      <c r="M31" s="184"/>
      <c r="N31" s="110">
        <f>SUM(N6:N29)</f>
        <v>0</v>
      </c>
      <c r="O31" s="112"/>
      <c r="P31" s="111">
        <f>SUM(P6:Q29)</f>
        <v>0</v>
      </c>
      <c r="Q31" s="39"/>
      <c r="R31" s="56"/>
      <c r="S31" s="57"/>
      <c r="T31" s="56"/>
      <c r="U31" s="63"/>
      <c r="V31" s="63"/>
      <c r="W31" s="56"/>
      <c r="X31" s="56"/>
      <c r="Y31" s="56"/>
      <c r="Z31" s="56"/>
    </row>
    <row r="32" spans="1:26" ht="15" thickBot="1" x14ac:dyDescent="0.25">
      <c r="A32" s="39"/>
      <c r="B32" s="148"/>
      <c r="C32" s="149"/>
      <c r="D32" s="150"/>
      <c r="E32" s="173" t="s">
        <v>54</v>
      </c>
      <c r="F32" s="174"/>
      <c r="G32" s="174"/>
      <c r="H32" s="175"/>
      <c r="I32" s="68"/>
      <c r="J32" s="179" t="s">
        <v>76</v>
      </c>
      <c r="K32" s="180"/>
      <c r="L32" s="180"/>
      <c r="M32" s="181"/>
      <c r="N32" s="132" t="s">
        <v>53</v>
      </c>
      <c r="O32" s="133" t="s">
        <v>36</v>
      </c>
      <c r="P32" s="134"/>
      <c r="Q32" s="39"/>
      <c r="R32" s="56"/>
      <c r="S32" s="57"/>
      <c r="T32" s="56"/>
      <c r="U32" s="59"/>
      <c r="V32" s="59"/>
      <c r="W32" s="56"/>
      <c r="X32" s="56"/>
      <c r="Y32" s="56"/>
      <c r="Z32" s="56"/>
    </row>
    <row r="33" spans="1:26" ht="13.5" customHeight="1" thickTop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151" t="s">
        <v>75</v>
      </c>
      <c r="K33" s="151"/>
      <c r="L33" s="151"/>
      <c r="M33" s="151"/>
      <c r="N33" s="151"/>
      <c r="O33" s="163">
        <f>ROUND(((N31+P31)*40/48),0)</f>
        <v>0</v>
      </c>
      <c r="P33" s="163"/>
      <c r="Q33" s="39"/>
      <c r="R33" s="56"/>
      <c r="S33" s="57"/>
      <c r="T33" s="56"/>
      <c r="U33" s="59"/>
      <c r="V33" s="60"/>
      <c r="W33" s="56"/>
      <c r="X33" s="56"/>
      <c r="Y33" s="56"/>
      <c r="Z33" s="56"/>
    </row>
    <row r="34" spans="1:26" ht="13.5" customHeight="1" thickBo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152"/>
      <c r="K34" s="152"/>
      <c r="L34" s="152"/>
      <c r="M34" s="152"/>
      <c r="N34" s="152"/>
      <c r="O34" s="164"/>
      <c r="P34" s="164"/>
      <c r="Q34" s="39"/>
      <c r="R34" s="56"/>
      <c r="S34" s="57"/>
      <c r="T34" s="56"/>
      <c r="U34" s="56"/>
      <c r="V34" s="56"/>
      <c r="W34" s="56"/>
      <c r="X34" s="56"/>
      <c r="Y34" s="56"/>
      <c r="Z34" s="56"/>
    </row>
    <row r="35" spans="1:26" ht="26.25" customHeight="1" thickTop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56"/>
      <c r="S35" s="57"/>
      <c r="T35" s="56"/>
      <c r="U35" s="56"/>
      <c r="V35" s="56"/>
      <c r="W35" s="56"/>
      <c r="X35" s="56"/>
      <c r="Y35" s="56"/>
      <c r="Z35" s="56"/>
    </row>
    <row r="36" spans="1:26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77"/>
      <c r="T36" s="39"/>
      <c r="U36" s="39"/>
      <c r="V36" s="39"/>
      <c r="W36" s="39"/>
      <c r="X36" s="39"/>
    </row>
    <row r="37" spans="1:26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77"/>
      <c r="T37" s="39"/>
      <c r="U37" s="39"/>
      <c r="V37" s="39"/>
      <c r="W37" s="39"/>
      <c r="X37" s="39"/>
    </row>
    <row r="38" spans="1:26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77"/>
      <c r="T38" s="39"/>
      <c r="U38" s="39"/>
      <c r="V38" s="39"/>
      <c r="W38" s="39"/>
      <c r="X38" s="39"/>
    </row>
    <row r="39" spans="1:26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77"/>
      <c r="T39" s="39"/>
      <c r="U39" s="39"/>
      <c r="V39" s="39"/>
      <c r="W39" s="39"/>
      <c r="X39" s="39"/>
    </row>
    <row r="40" spans="1:26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77"/>
      <c r="T40" s="39"/>
      <c r="U40" s="39"/>
      <c r="V40" s="39"/>
      <c r="W40" s="39"/>
      <c r="X40" s="39"/>
    </row>
    <row r="41" spans="1:26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77"/>
      <c r="T41" s="39"/>
      <c r="U41" s="39"/>
      <c r="V41" s="39"/>
      <c r="W41" s="39"/>
      <c r="X41" s="39"/>
    </row>
    <row r="42" spans="1:26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77"/>
      <c r="T42" s="39"/>
      <c r="U42" s="39"/>
      <c r="V42" s="39"/>
      <c r="W42" s="39"/>
      <c r="X42" s="39"/>
    </row>
  </sheetData>
  <sheetProtection password="CBDA" sheet="1" objects="1" scenarios="1" selectLockedCells="1"/>
  <mergeCells count="21">
    <mergeCell ref="E32:H32"/>
    <mergeCell ref="E3:H3"/>
    <mergeCell ref="J32:M32"/>
    <mergeCell ref="E31:H31"/>
    <mergeCell ref="J31:M31"/>
    <mergeCell ref="B2:D2"/>
    <mergeCell ref="B31:D31"/>
    <mergeCell ref="B32:D32"/>
    <mergeCell ref="J33:N34"/>
    <mergeCell ref="J3:M3"/>
    <mergeCell ref="J2:P2"/>
    <mergeCell ref="E2:H2"/>
    <mergeCell ref="O3:P3"/>
    <mergeCell ref="O33:P34"/>
    <mergeCell ref="B3:B4"/>
    <mergeCell ref="C3:C4"/>
    <mergeCell ref="D19:D20"/>
    <mergeCell ref="D7:D10"/>
    <mergeCell ref="D12:D14"/>
    <mergeCell ref="D23:D25"/>
    <mergeCell ref="D3:D4"/>
  </mergeCells>
  <phoneticPr fontId="0" type="noConversion"/>
  <dataValidations count="10">
    <dataValidation type="list" allowBlank="1" showInputMessage="1" showErrorMessage="1" sqref="S7:S10">
      <formula1>$S$7:$S$10</formula1>
    </dataValidation>
    <dataValidation type="list" showInputMessage="1" showErrorMessage="1" sqref="C12">
      <formula1>$W$21:$W$22</formula1>
    </dataValidation>
    <dataValidation type="list" allowBlank="1" showInputMessage="1" showErrorMessage="1" sqref="C29">
      <formula1>$Y$21:$Y$22</formula1>
    </dataValidation>
    <dataValidation type="list" allowBlank="1" showInputMessage="1" showErrorMessage="1" sqref="U11:U12">
      <formula1>$V$21:$V$23</formula1>
    </dataValidation>
    <dataValidation type="list" showInputMessage="1" showErrorMessage="1" sqref="C13:C14">
      <formula1>$X$21:$X$24</formula1>
    </dataValidation>
    <dataValidation type="list" allowBlank="1" showInputMessage="1" showErrorMessage="1" sqref="E7:H10 E23:H26 E16:H20 E12:H14">
      <formula1>$T$21:$T$22</formula1>
    </dataValidation>
    <dataValidation type="list" allowBlank="1" showInputMessage="1" showErrorMessage="1" sqref="J28:M29 J22:M26 J16:M20 J6:M10 J12:M14">
      <formula1>$R$5:$R$21</formula1>
    </dataValidation>
    <dataValidation type="list" allowBlank="1" showInputMessage="1" showErrorMessage="1" sqref="O6:O29">
      <formula1>$R$5:$R$20</formula1>
    </dataValidation>
    <dataValidation type="list" showInputMessage="1" showErrorMessage="1" sqref="C6:C8 C10 C16:C18 C22:C25">
      <formula1>$V$21:$V$26</formula1>
    </dataValidation>
    <dataValidation type="list" allowBlank="1" showInputMessage="1" showErrorMessage="1" sqref="C26 C9 C19">
      <formula1>$W$24:$W$26</formula1>
    </dataValidation>
  </dataValidations>
  <pageMargins left="0.74803149606299213" right="0.74803149606299213" top="0.78740157480314965" bottom="0.19685039370078741" header="0.39370078740157483" footer="0"/>
  <pageSetup paperSize="9" orientation="landscape" horizontalDpi="4294967293" r:id="rId1"/>
  <headerFooter alignWithMargins="0">
    <oddHeader xml:space="preserve">&amp;L
           Name: ________________________________________________&amp;R&amp;"Arial,Fett"&amp;12Gymnasium am Wall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showGridLines="0" showRowColHeaders="0" topLeftCell="A2" workbookViewId="0">
      <selection activeCell="A42" sqref="A42"/>
    </sheetView>
  </sheetViews>
  <sheetFormatPr baseColWidth="10" defaultRowHeight="12.75" x14ac:dyDescent="0.2"/>
  <cols>
    <col min="4" max="4" width="10" customWidth="1"/>
  </cols>
  <sheetData>
    <row r="1" spans="2:7" ht="25.5" customHeight="1" x14ac:dyDescent="0.2"/>
    <row r="2" spans="2:7" ht="18" x14ac:dyDescent="0.25">
      <c r="B2" s="10" t="s">
        <v>38</v>
      </c>
    </row>
    <row r="3" spans="2:7" ht="5.25" customHeight="1" x14ac:dyDescent="0.2"/>
    <row r="4" spans="2:7" s="11" customFormat="1" ht="17.25" customHeight="1" x14ac:dyDescent="0.2">
      <c r="B4" s="186" t="s">
        <v>39</v>
      </c>
      <c r="C4" s="187"/>
      <c r="D4" s="188" t="s">
        <v>40</v>
      </c>
      <c r="F4" s="48"/>
      <c r="G4" s="48"/>
    </row>
    <row r="5" spans="2:7" s="11" customFormat="1" ht="14.25" x14ac:dyDescent="0.2">
      <c r="B5" s="78" t="s">
        <v>41</v>
      </c>
      <c r="C5" s="78" t="s">
        <v>42</v>
      </c>
      <c r="D5" s="188"/>
      <c r="F5" s="49"/>
      <c r="G5" s="50"/>
    </row>
    <row r="6" spans="2:7" ht="14.25" x14ac:dyDescent="0.2">
      <c r="B6" s="12">
        <v>900</v>
      </c>
      <c r="C6" s="12">
        <v>823</v>
      </c>
      <c r="D6" s="13">
        <v>1</v>
      </c>
      <c r="F6" s="49"/>
      <c r="G6" s="49"/>
    </row>
    <row r="7" spans="2:7" ht="14.25" x14ac:dyDescent="0.2">
      <c r="B7" s="12">
        <v>822</v>
      </c>
      <c r="C7" s="12">
        <v>805</v>
      </c>
      <c r="D7" s="13">
        <v>1.1000000000000001</v>
      </c>
      <c r="F7" s="49"/>
      <c r="G7" s="49"/>
    </row>
    <row r="8" spans="2:7" ht="14.25" x14ac:dyDescent="0.2">
      <c r="B8" s="12">
        <v>804</v>
      </c>
      <c r="C8" s="12">
        <v>787</v>
      </c>
      <c r="D8" s="13">
        <v>1.2</v>
      </c>
      <c r="F8" s="49"/>
      <c r="G8" s="49"/>
    </row>
    <row r="9" spans="2:7" ht="14.25" x14ac:dyDescent="0.2">
      <c r="B9" s="12">
        <v>786</v>
      </c>
      <c r="C9" s="12">
        <v>769</v>
      </c>
      <c r="D9" s="13">
        <v>1.3</v>
      </c>
      <c r="F9" s="49"/>
      <c r="G9" s="49"/>
    </row>
    <row r="10" spans="2:7" ht="14.25" x14ac:dyDescent="0.2">
      <c r="B10" s="12">
        <v>768</v>
      </c>
      <c r="C10" s="12">
        <v>751</v>
      </c>
      <c r="D10" s="13">
        <v>1.4</v>
      </c>
      <c r="F10" s="49"/>
      <c r="G10" s="49"/>
    </row>
    <row r="11" spans="2:7" ht="14.25" x14ac:dyDescent="0.2">
      <c r="B11" s="12">
        <v>750</v>
      </c>
      <c r="C11" s="12">
        <v>733</v>
      </c>
      <c r="D11" s="13">
        <v>1.5</v>
      </c>
      <c r="F11" s="49"/>
      <c r="G11" s="49"/>
    </row>
    <row r="12" spans="2:7" ht="14.25" x14ac:dyDescent="0.2">
      <c r="B12" s="12">
        <v>732</v>
      </c>
      <c r="C12" s="12">
        <v>715</v>
      </c>
      <c r="D12" s="13">
        <v>1.6</v>
      </c>
      <c r="F12" s="49"/>
      <c r="G12" s="49"/>
    </row>
    <row r="13" spans="2:7" ht="14.25" x14ac:dyDescent="0.2">
      <c r="B13" s="12">
        <v>714</v>
      </c>
      <c r="C13" s="12">
        <v>697</v>
      </c>
      <c r="D13" s="13">
        <v>1.7</v>
      </c>
      <c r="F13" s="49"/>
      <c r="G13" s="49"/>
    </row>
    <row r="14" spans="2:7" ht="14.25" x14ac:dyDescent="0.2">
      <c r="B14" s="12">
        <v>696</v>
      </c>
      <c r="C14" s="12">
        <v>679</v>
      </c>
      <c r="D14" s="13">
        <v>1.8</v>
      </c>
      <c r="F14" s="49"/>
      <c r="G14" s="49"/>
    </row>
    <row r="15" spans="2:7" ht="14.25" x14ac:dyDescent="0.2">
      <c r="B15" s="12">
        <v>678</v>
      </c>
      <c r="C15" s="12">
        <v>661</v>
      </c>
      <c r="D15" s="13">
        <v>1.9</v>
      </c>
      <c r="F15" s="49"/>
      <c r="G15" s="50"/>
    </row>
    <row r="16" spans="2:7" ht="14.25" x14ac:dyDescent="0.2">
      <c r="B16" s="12">
        <v>660</v>
      </c>
      <c r="C16" s="12">
        <v>643</v>
      </c>
      <c r="D16" s="13">
        <v>2</v>
      </c>
      <c r="F16" s="49"/>
      <c r="G16" s="49"/>
    </row>
    <row r="17" spans="2:7" ht="14.25" x14ac:dyDescent="0.2">
      <c r="B17" s="12">
        <v>642</v>
      </c>
      <c r="C17" s="12">
        <v>625</v>
      </c>
      <c r="D17" s="13">
        <v>2.1</v>
      </c>
      <c r="F17" s="49"/>
      <c r="G17" s="49"/>
    </row>
    <row r="18" spans="2:7" ht="14.25" x14ac:dyDescent="0.2">
      <c r="B18" s="12">
        <v>624</v>
      </c>
      <c r="C18" s="12">
        <v>607</v>
      </c>
      <c r="D18" s="13">
        <v>2.2000000000000002</v>
      </c>
      <c r="F18" s="49"/>
      <c r="G18" s="49"/>
    </row>
    <row r="19" spans="2:7" ht="14.25" x14ac:dyDescent="0.2">
      <c r="B19" s="12">
        <v>606</v>
      </c>
      <c r="C19" s="12">
        <v>589</v>
      </c>
      <c r="D19" s="13">
        <v>2.2999999999999998</v>
      </c>
      <c r="F19" s="49"/>
      <c r="G19" s="49"/>
    </row>
    <row r="20" spans="2:7" ht="14.25" x14ac:dyDescent="0.2">
      <c r="B20" s="12">
        <v>588</v>
      </c>
      <c r="C20" s="12">
        <v>571</v>
      </c>
      <c r="D20" s="13">
        <v>2.4</v>
      </c>
      <c r="F20" s="49"/>
      <c r="G20" s="49"/>
    </row>
    <row r="21" spans="2:7" ht="14.25" x14ac:dyDescent="0.2">
      <c r="B21" s="12">
        <v>570</v>
      </c>
      <c r="C21" s="12">
        <v>553</v>
      </c>
      <c r="D21" s="13">
        <v>2.5</v>
      </c>
      <c r="F21" s="49"/>
      <c r="G21" s="49"/>
    </row>
    <row r="22" spans="2:7" ht="14.25" x14ac:dyDescent="0.2">
      <c r="B22" s="12">
        <v>552</v>
      </c>
      <c r="C22" s="12">
        <v>535</v>
      </c>
      <c r="D22" s="13">
        <v>2.6</v>
      </c>
      <c r="F22" s="49"/>
      <c r="G22" s="49"/>
    </row>
    <row r="23" spans="2:7" ht="14.25" x14ac:dyDescent="0.2">
      <c r="B23" s="12">
        <v>534</v>
      </c>
      <c r="C23" s="12">
        <v>517</v>
      </c>
      <c r="D23" s="13">
        <v>2.7</v>
      </c>
      <c r="F23" s="49"/>
      <c r="G23" s="49"/>
    </row>
    <row r="24" spans="2:7" ht="14.25" x14ac:dyDescent="0.2">
      <c r="B24" s="12">
        <v>516</v>
      </c>
      <c r="C24" s="12">
        <v>499</v>
      </c>
      <c r="D24" s="13">
        <v>2.8</v>
      </c>
      <c r="F24" s="49"/>
      <c r="G24" s="49"/>
    </row>
    <row r="25" spans="2:7" ht="14.25" x14ac:dyDescent="0.2">
      <c r="B25" s="12">
        <v>498</v>
      </c>
      <c r="C25" s="12">
        <v>481</v>
      </c>
      <c r="D25" s="13">
        <v>2.9</v>
      </c>
      <c r="F25" s="49"/>
      <c r="G25" s="50"/>
    </row>
    <row r="26" spans="2:7" ht="14.25" x14ac:dyDescent="0.2">
      <c r="B26" s="12">
        <v>480</v>
      </c>
      <c r="C26" s="12">
        <v>463</v>
      </c>
      <c r="D26" s="13">
        <v>3</v>
      </c>
      <c r="F26" s="49"/>
      <c r="G26" s="49"/>
    </row>
    <row r="27" spans="2:7" ht="14.25" x14ac:dyDescent="0.2">
      <c r="B27" s="12">
        <v>462</v>
      </c>
      <c r="C27" s="12">
        <v>445</v>
      </c>
      <c r="D27" s="13">
        <v>3.1</v>
      </c>
      <c r="F27" s="49"/>
      <c r="G27" s="49"/>
    </row>
    <row r="28" spans="2:7" ht="14.25" x14ac:dyDescent="0.2">
      <c r="B28" s="12">
        <v>444</v>
      </c>
      <c r="C28" s="12">
        <v>427</v>
      </c>
      <c r="D28" s="13">
        <v>3.2</v>
      </c>
      <c r="F28" s="49"/>
      <c r="G28" s="49"/>
    </row>
    <row r="29" spans="2:7" ht="14.25" x14ac:dyDescent="0.2">
      <c r="B29" s="12">
        <v>426</v>
      </c>
      <c r="C29" s="12">
        <v>409</v>
      </c>
      <c r="D29" s="13">
        <v>3.3</v>
      </c>
      <c r="F29" s="49"/>
      <c r="G29" s="49"/>
    </row>
    <row r="30" spans="2:7" ht="14.25" x14ac:dyDescent="0.2">
      <c r="B30" s="12">
        <v>408</v>
      </c>
      <c r="C30" s="12">
        <v>391</v>
      </c>
      <c r="D30" s="13">
        <v>3.4</v>
      </c>
      <c r="F30" s="49"/>
      <c r="G30" s="49"/>
    </row>
    <row r="31" spans="2:7" ht="14.25" x14ac:dyDescent="0.2">
      <c r="B31" s="12">
        <v>390</v>
      </c>
      <c r="C31" s="12">
        <v>373</v>
      </c>
      <c r="D31" s="13">
        <v>3.5</v>
      </c>
      <c r="F31" s="49"/>
      <c r="G31" s="49"/>
    </row>
    <row r="32" spans="2:7" ht="14.25" x14ac:dyDescent="0.2">
      <c r="B32" s="12">
        <v>372</v>
      </c>
      <c r="C32" s="12">
        <v>355</v>
      </c>
      <c r="D32" s="13">
        <v>3.6</v>
      </c>
      <c r="F32" s="49"/>
      <c r="G32" s="49"/>
    </row>
    <row r="33" spans="2:7" ht="14.25" x14ac:dyDescent="0.2">
      <c r="B33" s="12">
        <v>354</v>
      </c>
      <c r="C33" s="12">
        <v>337</v>
      </c>
      <c r="D33" s="13">
        <v>3.7</v>
      </c>
      <c r="F33" s="49"/>
      <c r="G33" s="49"/>
    </row>
    <row r="34" spans="2:7" ht="14.25" x14ac:dyDescent="0.2">
      <c r="B34" s="12">
        <v>336</v>
      </c>
      <c r="C34" s="12">
        <v>319</v>
      </c>
      <c r="D34" s="13">
        <v>3.8</v>
      </c>
      <c r="F34" s="49"/>
      <c r="G34" s="49"/>
    </row>
    <row r="35" spans="2:7" ht="14.25" x14ac:dyDescent="0.2">
      <c r="B35" s="12">
        <v>318</v>
      </c>
      <c r="C35" s="12">
        <v>301</v>
      </c>
      <c r="D35" s="13">
        <v>3.9</v>
      </c>
      <c r="F35" s="49"/>
      <c r="G35" s="50"/>
    </row>
    <row r="36" spans="2:7" x14ac:dyDescent="0.2">
      <c r="B36" s="12"/>
      <c r="C36" s="12">
        <v>300</v>
      </c>
      <c r="D36" s="13">
        <v>4</v>
      </c>
      <c r="F36" s="51"/>
      <c r="G36" s="51"/>
    </row>
    <row r="37" spans="2:7" x14ac:dyDescent="0.2">
      <c r="F37" s="51"/>
      <c r="G37" s="51"/>
    </row>
  </sheetData>
  <sheetProtection password="CBDA" sheet="1" objects="1" scenarios="1" selectLockedCells="1"/>
  <mergeCells count="2">
    <mergeCell ref="B4:C4"/>
    <mergeCell ref="D4:D5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Tabelle</vt:lpstr>
      <vt:lpstr>Abi-Note</vt:lpstr>
    </vt:vector>
  </TitlesOfParts>
  <Company>Langwedel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Rüdiger Brandt</dc:creator>
  <cp:lastModifiedBy>Rüdiger Brandt</cp:lastModifiedBy>
  <cp:lastPrinted>2014-10-29T16:47:40Z</cp:lastPrinted>
  <dcterms:created xsi:type="dcterms:W3CDTF">2005-02-19T10:14:59Z</dcterms:created>
  <dcterms:modified xsi:type="dcterms:W3CDTF">2015-02-10T10:29:34Z</dcterms:modified>
</cp:coreProperties>
</file>